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nsemble Scores" sheetId="1" r:id="rId4"/>
    <sheet state="visible" name="Sub Category Scores" sheetId="2" r:id="rId5"/>
  </sheets>
  <definedNames/>
  <calcPr/>
</workbook>
</file>

<file path=xl/sharedStrings.xml><?xml version="1.0" encoding="utf-8"?>
<sst xmlns="http://schemas.openxmlformats.org/spreadsheetml/2006/main" count="143" uniqueCount="67">
  <si>
    <t>43rd Annual Metamora 
Marching Band Invitational</t>
  </si>
  <si>
    <t>Music Performance</t>
  </si>
  <si>
    <t>Music General Effect</t>
  </si>
  <si>
    <t>Visual Performance</t>
  </si>
  <si>
    <t>Visual General Effect</t>
  </si>
  <si>
    <t>General Effect Total</t>
  </si>
  <si>
    <t>General Effect Class Ranking</t>
  </si>
  <si>
    <t xml:space="preserve">Total
</t>
  </si>
  <si>
    <t>Class Ranking</t>
  </si>
  <si>
    <t xml:space="preserve">Music Individual
</t>
  </si>
  <si>
    <t xml:space="preserve">Music Ensemble
</t>
  </si>
  <si>
    <t>Music Performance Average</t>
  </si>
  <si>
    <t xml:space="preserve">Music GE #1
</t>
  </si>
  <si>
    <t xml:space="preserve">Music GE #2
</t>
  </si>
  <si>
    <t xml:space="preserve">Visual Individual
</t>
  </si>
  <si>
    <t xml:space="preserve">Visual Ensemble
</t>
  </si>
  <si>
    <t>Visual Performance Average</t>
  </si>
  <si>
    <t xml:space="preserve">Visual GE
</t>
  </si>
  <si>
    <t>Kevin McNulty</t>
  </si>
  <si>
    <t>Keith Baker</t>
  </si>
  <si>
    <t>John Larson</t>
  </si>
  <si>
    <t>Kylie Hankosky</t>
  </si>
  <si>
    <t>Mike Domico</t>
  </si>
  <si>
    <t>Greg Hamilton</t>
  </si>
  <si>
    <t>Dave Knowlton</t>
  </si>
  <si>
    <t>Orion HS</t>
  </si>
  <si>
    <t>1A</t>
  </si>
  <si>
    <t>Dwight HS</t>
  </si>
  <si>
    <t>Morrison HS</t>
  </si>
  <si>
    <t>Farmington Central HS</t>
  </si>
  <si>
    <t>2A</t>
  </si>
  <si>
    <t>Hoopeston Area HS</t>
  </si>
  <si>
    <t>New Berlin HS</t>
  </si>
  <si>
    <t>Pleasant Plains HS</t>
  </si>
  <si>
    <t>Jacksonville HS</t>
  </si>
  <si>
    <t>3A</t>
  </si>
  <si>
    <t>MacArthur HS</t>
  </si>
  <si>
    <t>El Paso-Gridley HS</t>
  </si>
  <si>
    <t>Sandwich HS</t>
  </si>
  <si>
    <t>4A</t>
  </si>
  <si>
    <t>Streator Township HS</t>
  </si>
  <si>
    <t>Danville HS</t>
  </si>
  <si>
    <t>Rantoul Township HS</t>
  </si>
  <si>
    <t>Dunlap HS</t>
  </si>
  <si>
    <t>ROWVA HS</t>
  </si>
  <si>
    <t>Rich Township HS</t>
  </si>
  <si>
    <t>5A</t>
  </si>
  <si>
    <t>University HS</t>
  </si>
  <si>
    <t>Mt. Zion HS</t>
  </si>
  <si>
    <t>Eureka HS</t>
  </si>
  <si>
    <t>6A</t>
  </si>
  <si>
    <t>Pekin Community HS</t>
  </si>
  <si>
    <t>Rochelle Township HS</t>
  </si>
  <si>
    <t>Limestone Community HS</t>
  </si>
  <si>
    <t>Canton HS</t>
  </si>
  <si>
    <t>7A</t>
  </si>
  <si>
    <t>Normal Marching Band</t>
  </si>
  <si>
    <t>Washington Community HS</t>
  </si>
  <si>
    <t xml:space="preserve">Colorguard
</t>
  </si>
  <si>
    <t>Percussion</t>
  </si>
  <si>
    <t xml:space="preserve">Winds
</t>
  </si>
  <si>
    <t>Brian Pastor</t>
  </si>
  <si>
    <t>Genaro Cantu</t>
  </si>
  <si>
    <t>McNulty</t>
  </si>
  <si>
    <t>Baker</t>
  </si>
  <si>
    <t>Larson</t>
  </si>
  <si>
    <t>Hankosky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</si>
</sst>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  <scheme val="minor"/>
    </font>
    <font>
      <sz val="14.0"/>
      <color theme="1"/>
      <name val="Garamond"/>
    </font>
    <font/>
    <font>
      <sz val="12.0"/>
      <color theme="1"/>
      <name val="Garamond"/>
    </font>
    <font>
      <b/>
      <sz val="12.0"/>
      <color theme="1"/>
      <name val="Garamond"/>
    </font>
  </fonts>
  <fills count="12">
    <fill>
      <patternFill patternType="none"/>
    </fill>
    <fill>
      <patternFill patternType="lightGray"/>
    </fill>
    <fill>
      <patternFill patternType="solid">
        <fgColor rgb="FF9CFF9C"/>
        <bgColor rgb="FF9CFF9C"/>
      </patternFill>
    </fill>
    <fill>
      <patternFill patternType="solid">
        <fgColor rgb="FFD9EAD3"/>
        <bgColor rgb="FFD9EAD3"/>
      </patternFill>
    </fill>
    <fill>
      <patternFill patternType="solid">
        <fgColor rgb="FFCFE2F3"/>
        <bgColor rgb="FFCFE2F3"/>
      </patternFill>
    </fill>
    <fill>
      <patternFill patternType="solid">
        <fgColor rgb="FF3C78D8"/>
        <bgColor rgb="FF3C78D8"/>
      </patternFill>
    </fill>
    <fill>
      <patternFill patternType="solid">
        <fgColor rgb="FFF4CCCC"/>
        <bgColor rgb="FFF4CCCC"/>
      </patternFill>
    </fill>
    <fill>
      <patternFill patternType="solid">
        <fgColor rgb="FFFF7FFF"/>
        <bgColor rgb="FFFF7FFF"/>
      </patternFill>
    </fill>
    <fill>
      <patternFill patternType="solid">
        <fgColor rgb="FF8E7CC3"/>
        <bgColor rgb="FF8E7CC3"/>
      </patternFill>
    </fill>
    <fill>
      <patternFill patternType="solid">
        <fgColor rgb="FFFFFF00"/>
        <bgColor rgb="FFFFFF00"/>
      </patternFill>
    </fill>
    <fill>
      <patternFill patternType="solid">
        <fgColor rgb="FFFF9900"/>
        <bgColor rgb="FFFF9900"/>
      </patternFill>
    </fill>
    <fill>
      <patternFill patternType="solid">
        <fgColor rgb="FF4A86E8"/>
        <bgColor rgb="FF4A86E8"/>
      </patternFill>
    </fill>
  </fills>
  <borders count="84">
    <border/>
    <border>
      <left style="thick">
        <color rgb="FF000000"/>
      </left>
      <top style="thick">
        <color rgb="FF000000"/>
      </top>
    </border>
    <border>
      <top style="thick">
        <color rgb="FF000000"/>
      </top>
    </border>
    <border>
      <left style="medium">
        <color rgb="FF000000"/>
      </left>
      <top style="thick">
        <color rgb="FF000000"/>
      </top>
    </border>
    <border>
      <right style="thin">
        <color rgb="FF000000"/>
      </right>
      <top style="thick">
        <color rgb="FF000000"/>
      </top>
    </border>
    <border>
      <right style="medium">
        <color rgb="FF000000"/>
      </right>
      <top style="thick">
        <color rgb="FF000000"/>
      </top>
    </border>
    <border>
      <right style="thick">
        <color rgb="FF000000"/>
      </right>
      <top style="thick">
        <color rgb="FF000000"/>
      </top>
    </border>
    <border>
      <left style="thick">
        <color rgb="FF000000"/>
      </left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thin">
        <color rgb="FF000000"/>
      </left>
      <right style="thick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ck">
        <color rgb="FF000000"/>
      </right>
      <top style="thin">
        <color rgb="FF000000"/>
      </top>
    </border>
    <border>
      <right style="medium">
        <color rgb="FF000000"/>
      </right>
    </border>
    <border>
      <right style="thick">
        <color rgb="FF000000"/>
      </right>
    </border>
    <border>
      <left style="thick">
        <color rgb="FF000000"/>
      </left>
      <bottom style="medium">
        <color rgb="FF000000"/>
      </bottom>
    </border>
    <border>
      <bottom style="medium">
        <color rgb="FF000000"/>
      </bottom>
    </border>
    <border>
      <left style="medium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right style="medium">
        <color rgb="FF000000"/>
      </right>
      <bottom style="medium">
        <color rgb="FF000000"/>
      </bottom>
    </border>
    <border>
      <right style="thick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thick">
        <color rgb="FF000000"/>
      </top>
    </border>
    <border>
      <left style="thin">
        <color rgb="FF000000"/>
      </left>
      <right style="thin">
        <color rgb="FF000000"/>
      </right>
      <top style="thick">
        <color rgb="FF000000"/>
      </top>
    </border>
    <border>
      <left style="thick">
        <color rgb="FF000000"/>
      </left>
      <bottom style="thick">
        <color rgb="FF000000"/>
      </bottom>
    </border>
    <border>
      <bottom style="thick">
        <color rgb="FF000000"/>
      </bottom>
    </border>
    <border>
      <left style="medium">
        <color rgb="FF000000"/>
      </left>
      <right style="thin">
        <color rgb="FF000000"/>
      </right>
      <bottom style="thick">
        <color rgb="FF000000"/>
      </bottom>
    </border>
    <border>
      <right style="thin">
        <color rgb="FF000000"/>
      </right>
      <bottom style="thick">
        <color rgb="FF000000"/>
      </bottom>
    </border>
    <border>
      <right style="medium">
        <color rgb="FF000000"/>
      </right>
      <bottom style="thick">
        <color rgb="FF000000"/>
      </bottom>
    </border>
    <border>
      <right style="thick">
        <color rgb="FF000000"/>
      </right>
      <bottom style="thick">
        <color rgb="FF000000"/>
      </bottom>
    </border>
    <border>
      <left style="thin">
        <color rgb="FF000000"/>
      </left>
      <right style="medium">
        <color rgb="FF000000"/>
      </right>
    </border>
    <border>
      <right style="thin">
        <color rgb="FFD9D9D9"/>
      </right>
      <bottom style="thin">
        <color rgb="FFD9D9D9"/>
      </bottom>
    </border>
    <border>
      <left style="thin">
        <color rgb="FFD9D9D9"/>
      </left>
      <right style="thick">
        <color rgb="FF000000"/>
      </right>
      <bottom style="thin">
        <color rgb="FF666666"/>
      </bottom>
    </border>
    <border>
      <right style="medium">
        <color rgb="FF000000"/>
      </right>
      <bottom style="thin">
        <color rgb="FF666666"/>
      </bottom>
    </border>
    <border>
      <right style="thin">
        <color rgb="FFD9D9D9"/>
      </right>
      <top style="thin">
        <color rgb="FFD9D9D9"/>
      </top>
      <bottom style="thin">
        <color rgb="FFD9D9D9"/>
      </bottom>
    </border>
    <border>
      <left style="thin">
        <color rgb="FFD9D9D9"/>
      </left>
      <right style="thick">
        <color rgb="FF000000"/>
      </right>
      <top style="thin">
        <color rgb="FF666666"/>
      </top>
      <bottom style="thin">
        <color rgb="FF666666"/>
      </bottom>
    </border>
    <border>
      <right style="medium">
        <color rgb="FF000000"/>
      </right>
      <top style="thin">
        <color rgb="FF666666"/>
      </top>
      <bottom style="thin">
        <color rgb="FF666666"/>
      </bottom>
    </border>
    <border>
      <left style="thin">
        <color rgb="FF000000"/>
      </left>
      <right style="medium">
        <color rgb="FF000000"/>
      </right>
      <bottom style="thick">
        <color rgb="FF000000"/>
      </bottom>
    </border>
    <border>
      <right style="thin">
        <color rgb="FFD9D9D9"/>
      </right>
      <top style="thin">
        <color rgb="FFD9D9D9"/>
      </top>
      <bottom style="thick">
        <color rgb="FF000000"/>
      </bottom>
    </border>
    <border>
      <left style="thin">
        <color rgb="FFD9D9D9"/>
      </left>
      <right style="thick">
        <color rgb="FF000000"/>
      </right>
      <top style="thin">
        <color rgb="FF666666"/>
      </top>
      <bottom style="thick">
        <color rgb="FF000000"/>
      </bottom>
    </border>
    <border>
      <left style="thin">
        <color rgb="FF000000"/>
      </left>
      <right style="thin">
        <color rgb="FF000000"/>
      </right>
      <bottom style="thick">
        <color rgb="FF000000"/>
      </bottom>
    </border>
    <border>
      <right style="medium">
        <color rgb="FF000000"/>
      </right>
      <top style="thin">
        <color rgb="FF666666"/>
      </top>
      <bottom style="thick">
        <color rgb="FF000000"/>
      </bottom>
    </border>
    <border>
      <left style="thin">
        <color rgb="FF000000"/>
      </left>
      <top style="thick">
        <color rgb="FF000000"/>
      </top>
    </border>
    <border>
      <left style="thin">
        <color rgb="FF000000"/>
      </left>
      <right style="thick">
        <color rgb="FF000000"/>
      </right>
      <top style="thick">
        <color rgb="FF000000"/>
      </top>
    </border>
    <border>
      <left style="thick">
        <color rgb="FF000000"/>
      </left>
      <bottom style="medium">
        <color rgb="FFFFFF00"/>
      </bottom>
    </border>
    <border>
      <left style="thin">
        <color rgb="FF000000"/>
      </left>
    </border>
    <border>
      <left style="medium">
        <color rgb="FF000000"/>
      </left>
      <bottom style="medium">
        <color rgb="FFFF9900"/>
      </bottom>
    </border>
    <border>
      <left style="thick">
        <color rgb="FF000000"/>
      </left>
      <bottom style="medium">
        <color rgb="FFFFFFFF"/>
      </bottom>
    </border>
    <border>
      <bottom style="medium">
        <color rgb="FFFFFFFF"/>
      </bottom>
    </border>
    <border>
      <left style="thin">
        <color rgb="FF000000"/>
      </left>
      <right style="thick">
        <color rgb="FF000000"/>
      </right>
    </border>
    <border>
      <left style="thin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ck">
        <color rgb="FF000000"/>
      </left>
      <right style="medium">
        <color rgb="FFFFFFFF"/>
      </right>
      <bottom style="medium">
        <color rgb="FF000000"/>
      </bottom>
    </border>
    <border>
      <left style="medium">
        <color rgb="FFFFFFFF"/>
      </left>
      <right style="medium">
        <color rgb="FFFFFFFF"/>
      </right>
      <bottom style="medium">
        <color rgb="FF000000"/>
      </bottom>
    </border>
    <border>
      <left style="medium">
        <color rgb="FFFFFFFF"/>
      </left>
      <bottom style="medium">
        <color rgb="FF000000"/>
      </bottom>
    </border>
    <border>
      <left style="thin">
        <color rgb="FF000000"/>
      </left>
      <right style="thick">
        <color rgb="FF000000"/>
      </right>
      <bottom style="medium">
        <color rgb="FF000000"/>
      </bottom>
    </border>
    <border>
      <left style="medium">
        <color rgb="FF000000"/>
      </left>
    </border>
    <border>
      <left style="thick">
        <color rgb="FF000000"/>
      </left>
      <right style="thin">
        <color rgb="FF000000"/>
      </right>
      <bottom style="thin">
        <color rgb="FFB7B7B7"/>
      </bottom>
    </border>
    <border>
      <left style="thin">
        <color rgb="FF000000"/>
      </left>
      <right style="thin">
        <color rgb="FF000000"/>
      </right>
      <bottom style="thin">
        <color rgb="FFB7B7B7"/>
      </bottom>
    </border>
    <border>
      <left style="thin">
        <color rgb="FF000000"/>
      </left>
      <bottom style="thin">
        <color rgb="FFB7B7B7"/>
      </bottom>
    </border>
    <border>
      <left style="thick">
        <color rgb="FF000000"/>
      </left>
      <right style="thin">
        <color rgb="FF000000"/>
      </right>
      <top style="thin">
        <color rgb="FFB7B7B7"/>
      </top>
      <bottom style="thin">
        <color rgb="FFB7B7B7"/>
      </bottom>
    </border>
    <border>
      <left style="thin">
        <color rgb="FF000000"/>
      </left>
      <right style="thin">
        <color rgb="FF000000"/>
      </right>
      <top style="thin">
        <color rgb="FFB7B7B7"/>
      </top>
      <bottom style="thin">
        <color rgb="FFB7B7B7"/>
      </bottom>
    </border>
    <border>
      <left style="thin">
        <color rgb="FF000000"/>
      </left>
      <top style="thin">
        <color rgb="FFB7B7B7"/>
      </top>
      <bottom style="thin">
        <color rgb="FFB7B7B7"/>
      </bottom>
    </border>
    <border>
      <left style="medium">
        <color rgb="FF000000"/>
      </left>
      <bottom style="medium">
        <color rgb="FF000000"/>
      </bottom>
    </border>
    <border>
      <left style="thick">
        <color rgb="FF000000"/>
      </left>
      <right style="thin">
        <color rgb="FF000000"/>
      </right>
      <top style="thin">
        <color rgb="FFB7B7B7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B7B7B7"/>
      </top>
      <bottom style="medium">
        <color rgb="FF000000"/>
      </bottom>
    </border>
    <border>
      <left style="thin">
        <color rgb="FF000000"/>
      </left>
      <top style="thin">
        <color rgb="FFB7B7B7"/>
      </top>
      <bottom style="medium">
        <color rgb="FF000000"/>
      </bottom>
    </border>
    <border>
      <left style="thick">
        <color rgb="FF000000"/>
      </left>
      <top style="medium">
        <color rgb="FF000000"/>
      </top>
    </border>
    <border>
      <top style="medium">
        <color rgb="FF000000"/>
      </top>
    </border>
    <border>
      <left style="thin">
        <color rgb="FF000000"/>
      </lef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ck">
        <color rgb="FF000000"/>
      </right>
      <top style="medium">
        <color rgb="FF000000"/>
      </top>
    </border>
    <border>
      <bottom style="thin">
        <color rgb="FFB7B7B7"/>
      </bottom>
    </border>
    <border>
      <top style="thin">
        <color rgb="FFB7B7B7"/>
      </top>
      <bottom style="thin">
        <color rgb="FFB7B7B7"/>
      </bottom>
    </border>
    <border>
      <top style="thin">
        <color rgb="FFB7B7B7"/>
      </top>
      <bottom style="medium">
        <color rgb="FF000000"/>
      </bottom>
    </border>
    <border>
      <left style="thick">
        <color rgb="FF000000"/>
      </left>
      <right style="thin">
        <color rgb="FF000000"/>
      </right>
    </border>
    <border>
      <left style="thick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bottom style="thick">
        <color rgb="FF000000"/>
      </bottom>
    </border>
    <border>
      <left style="medium">
        <color rgb="FF000000"/>
      </left>
      <bottom style="thick">
        <color rgb="FF000000"/>
      </bottom>
    </border>
    <border>
      <left style="thick">
        <color rgb="FF000000"/>
      </left>
      <right style="thin">
        <color rgb="FF000000"/>
      </right>
      <top style="thin">
        <color rgb="FFB7B7B7"/>
      </top>
      <bottom style="thick">
        <color rgb="FF000000"/>
      </bottom>
    </border>
    <border>
      <left style="thin">
        <color rgb="FF000000"/>
      </left>
      <right style="thin">
        <color rgb="FF000000"/>
      </right>
      <top style="thin">
        <color rgb="FFB7B7B7"/>
      </top>
      <bottom style="thick">
        <color rgb="FF000000"/>
      </bottom>
    </border>
    <border>
      <left style="thin">
        <color rgb="FF000000"/>
      </left>
      <top style="thin">
        <color rgb="FFB7B7B7"/>
      </top>
      <bottom style="thick">
        <color rgb="FF000000"/>
      </bottom>
    </border>
    <border>
      <left style="thin">
        <color rgb="FF000000"/>
      </left>
      <right style="thick">
        <color rgb="FF000000"/>
      </right>
      <bottom style="thick">
        <color rgb="FF000000"/>
      </bottom>
    </border>
  </borders>
  <cellStyleXfs count="1">
    <xf borderId="0" fillId="0" fontId="0" numFmtId="0" applyAlignment="1" applyFont="1"/>
  </cellStyleXfs>
  <cellXfs count="148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shrinkToFit="0" vertical="center" wrapText="1"/>
    </xf>
    <xf borderId="2" fillId="0" fontId="2" numFmtId="0" xfId="0" applyBorder="1" applyFont="1"/>
    <xf borderId="3" fillId="0" fontId="3" numFmtId="0" xfId="0" applyAlignment="1" applyBorder="1" applyFont="1">
      <alignment horizontal="center" readingOrder="0" vertical="center"/>
    </xf>
    <xf borderId="4" fillId="0" fontId="2" numFmtId="0" xfId="0" applyBorder="1" applyFont="1"/>
    <xf borderId="2" fillId="0" fontId="3" numFmtId="0" xfId="0" applyAlignment="1" applyBorder="1" applyFont="1">
      <alignment horizontal="center" readingOrder="0" vertical="center"/>
    </xf>
    <xf borderId="5" fillId="0" fontId="2" numFmtId="0" xfId="0" applyBorder="1" applyFont="1"/>
    <xf borderId="6" fillId="0" fontId="2" numFmtId="0" xfId="0" applyBorder="1" applyFont="1"/>
    <xf borderId="5" fillId="0" fontId="3" numFmtId="0" xfId="0" applyAlignment="1" applyBorder="1" applyFont="1">
      <alignment horizontal="center" readingOrder="0" vertical="center"/>
    </xf>
    <xf borderId="5" fillId="0" fontId="3" numFmtId="0" xfId="0" applyAlignment="1" applyBorder="1" applyFont="1">
      <alignment horizontal="center" readingOrder="0" shrinkToFit="0" vertical="center" wrapText="1"/>
    </xf>
    <xf borderId="6" fillId="0" fontId="3" numFmtId="0" xfId="0" applyAlignment="1" applyBorder="1" applyFont="1">
      <alignment horizontal="center" readingOrder="0" shrinkToFit="0" vertical="center" wrapText="1"/>
    </xf>
    <xf borderId="7" fillId="0" fontId="2" numFmtId="0" xfId="0" applyBorder="1" applyFont="1"/>
    <xf borderId="8" fillId="2" fontId="3" numFmtId="0" xfId="0" applyAlignment="1" applyBorder="1" applyFill="1" applyFont="1">
      <alignment horizontal="center" readingOrder="0" vertical="center"/>
    </xf>
    <xf borderId="9" fillId="3" fontId="3" numFmtId="0" xfId="0" applyAlignment="1" applyBorder="1" applyFill="1" applyFont="1">
      <alignment horizontal="center" readingOrder="0" vertical="center"/>
    </xf>
    <xf borderId="10" fillId="0" fontId="3" numFmtId="0" xfId="0" applyAlignment="1" applyBorder="1" applyFont="1">
      <alignment horizontal="center" readingOrder="0" shrinkToFit="0" vertical="center" wrapText="1"/>
    </xf>
    <xf borderId="9" fillId="4" fontId="3" numFmtId="0" xfId="0" applyAlignment="1" applyBorder="1" applyFill="1" applyFont="1">
      <alignment horizontal="center" readingOrder="0" vertical="center"/>
    </xf>
    <xf borderId="11" fillId="5" fontId="3" numFmtId="0" xfId="0" applyAlignment="1" applyBorder="1" applyFill="1" applyFont="1">
      <alignment horizontal="center" readingOrder="0" vertical="center"/>
    </xf>
    <xf borderId="9" fillId="6" fontId="3" numFmtId="0" xfId="0" applyAlignment="1" applyBorder="1" applyFill="1" applyFont="1">
      <alignment horizontal="center" readingOrder="0" vertical="center"/>
    </xf>
    <xf borderId="12" fillId="7" fontId="3" numFmtId="0" xfId="0" applyAlignment="1" applyBorder="1" applyFill="1" applyFont="1">
      <alignment horizontal="center" readingOrder="0" vertical="center"/>
    </xf>
    <xf borderId="13" fillId="0" fontId="3" numFmtId="0" xfId="0" applyAlignment="1" applyBorder="1" applyFont="1">
      <alignment horizontal="center" readingOrder="0" shrinkToFit="0" vertical="center" wrapText="1"/>
    </xf>
    <xf borderId="10" fillId="8" fontId="3" numFmtId="0" xfId="0" applyAlignment="1" applyBorder="1" applyFill="1" applyFont="1">
      <alignment horizontal="center" readingOrder="0" vertical="center"/>
    </xf>
    <xf borderId="14" fillId="0" fontId="2" numFmtId="0" xfId="0" applyBorder="1" applyFont="1"/>
    <xf borderId="15" fillId="0" fontId="2" numFmtId="0" xfId="0" applyBorder="1" applyFont="1"/>
    <xf borderId="16" fillId="0" fontId="2" numFmtId="0" xfId="0" applyBorder="1" applyFont="1"/>
    <xf borderId="17" fillId="0" fontId="2" numFmtId="0" xfId="0" applyBorder="1" applyFont="1"/>
    <xf borderId="18" fillId="2" fontId="3" numFmtId="0" xfId="0" applyAlignment="1" applyBorder="1" applyFont="1">
      <alignment horizontal="center" readingOrder="0" vertical="center"/>
    </xf>
    <xf borderId="19" fillId="3" fontId="3" numFmtId="0" xfId="0" applyAlignment="1" applyBorder="1" applyFont="1">
      <alignment horizontal="center" readingOrder="0" vertical="center"/>
    </xf>
    <xf borderId="19" fillId="4" fontId="3" numFmtId="0" xfId="0" applyAlignment="1" applyBorder="1" applyFont="1">
      <alignment horizontal="center" readingOrder="0" vertical="center"/>
    </xf>
    <xf borderId="15" fillId="5" fontId="3" numFmtId="0" xfId="0" applyAlignment="1" applyBorder="1" applyFont="1">
      <alignment horizontal="center" readingOrder="0" vertical="center"/>
    </xf>
    <xf borderId="19" fillId="6" fontId="3" numFmtId="0" xfId="0" applyAlignment="1" applyBorder="1" applyFont="1">
      <alignment horizontal="center" readingOrder="0" vertical="center"/>
    </xf>
    <xf borderId="20" fillId="7" fontId="3" numFmtId="0" xfId="0" applyAlignment="1" applyBorder="1" applyFont="1">
      <alignment horizontal="center" readingOrder="0" vertical="center"/>
    </xf>
    <xf borderId="14" fillId="8" fontId="3" numFmtId="0" xfId="0" applyAlignment="1" applyBorder="1" applyFont="1">
      <alignment horizontal="center" readingOrder="0" vertical="center"/>
    </xf>
    <xf borderId="21" fillId="0" fontId="2" numFmtId="0" xfId="0" applyBorder="1" applyFont="1"/>
    <xf borderId="22" fillId="0" fontId="2" numFmtId="0" xfId="0" applyBorder="1" applyFont="1"/>
    <xf borderId="1" fillId="0" fontId="4" numFmtId="0" xfId="0" applyAlignment="1" applyBorder="1" applyFont="1">
      <alignment horizontal="center" readingOrder="0" vertical="center"/>
    </xf>
    <xf borderId="2" fillId="0" fontId="4" numFmtId="0" xfId="0" applyAlignment="1" applyBorder="1" applyFont="1">
      <alignment horizontal="center" readingOrder="0" vertical="center"/>
    </xf>
    <xf borderId="23" fillId="2" fontId="3" numFmtId="0" xfId="0" applyAlignment="1" applyBorder="1" applyFont="1">
      <alignment horizontal="center" readingOrder="0" vertical="center"/>
    </xf>
    <xf borderId="4" fillId="3" fontId="3" numFmtId="0" xfId="0" applyAlignment="1" applyBorder="1" applyFont="1">
      <alignment horizontal="center" readingOrder="0" vertical="center"/>
    </xf>
    <xf borderId="4" fillId="4" fontId="3" numFmtId="0" xfId="0" applyAlignment="1" applyBorder="1" applyFont="1">
      <alignment horizontal="center" readingOrder="0" vertical="center"/>
    </xf>
    <xf borderId="6" fillId="5" fontId="3" numFmtId="0" xfId="0" applyAlignment="1" applyBorder="1" applyFont="1">
      <alignment horizontal="center" readingOrder="0" vertical="center"/>
    </xf>
    <xf borderId="4" fillId="6" fontId="3" numFmtId="0" xfId="0" applyAlignment="1" applyBorder="1" applyFont="1">
      <alignment horizontal="center" readingOrder="0" vertical="center"/>
    </xf>
    <xf borderId="24" fillId="7" fontId="3" numFmtId="0" xfId="0" applyAlignment="1" applyBorder="1" applyFont="1">
      <alignment horizontal="center" readingOrder="0" vertical="center"/>
    </xf>
    <xf borderId="6" fillId="0" fontId="3" numFmtId="0" xfId="0" applyAlignment="1" applyBorder="1" applyFont="1">
      <alignment horizontal="center" readingOrder="0" vertical="center"/>
    </xf>
    <xf borderId="5" fillId="8" fontId="3" numFmtId="0" xfId="0" applyAlignment="1" applyBorder="1" applyFont="1">
      <alignment horizontal="center" readingOrder="0" vertical="center"/>
    </xf>
    <xf borderId="14" fillId="0" fontId="3" numFmtId="0" xfId="0" applyAlignment="1" applyBorder="1" applyFont="1">
      <alignment horizontal="center" readingOrder="0" vertical="center"/>
    </xf>
    <xf borderId="15" fillId="0" fontId="3" numFmtId="0" xfId="0" applyAlignment="1" applyBorder="1" applyFont="1">
      <alignment horizontal="center" readingOrder="0" vertical="center"/>
    </xf>
    <xf borderId="5" fillId="0" fontId="3" numFmtId="0" xfId="0" applyAlignment="1" applyBorder="1" applyFont="1">
      <alignment horizontal="center" vertical="center"/>
    </xf>
    <xf borderId="7" fillId="0" fontId="4" numFmtId="0" xfId="0" applyAlignment="1" applyBorder="1" applyFont="1">
      <alignment horizontal="center" readingOrder="0" vertical="center"/>
    </xf>
    <xf borderId="0" fillId="0" fontId="4" numFmtId="0" xfId="0" applyAlignment="1" applyFont="1">
      <alignment horizontal="center" readingOrder="0" vertical="center"/>
    </xf>
    <xf borderId="14" fillId="0" fontId="3" numFmtId="0" xfId="0" applyAlignment="1" applyBorder="1" applyFont="1">
      <alignment horizontal="center" vertical="center"/>
    </xf>
    <xf borderId="25" fillId="0" fontId="4" numFmtId="0" xfId="0" applyAlignment="1" applyBorder="1" applyFont="1">
      <alignment horizontal="center" readingOrder="0" vertical="center"/>
    </xf>
    <xf borderId="26" fillId="0" fontId="4" numFmtId="0" xfId="0" applyAlignment="1" applyBorder="1" applyFont="1">
      <alignment horizontal="center" readingOrder="0" vertical="center"/>
    </xf>
    <xf borderId="27" fillId="2" fontId="3" numFmtId="0" xfId="0" applyAlignment="1" applyBorder="1" applyFont="1">
      <alignment horizontal="center" readingOrder="0" vertical="center"/>
    </xf>
    <xf borderId="28" fillId="3" fontId="3" numFmtId="0" xfId="0" applyAlignment="1" applyBorder="1" applyFont="1">
      <alignment horizontal="center" readingOrder="0" vertical="center"/>
    </xf>
    <xf borderId="29" fillId="0" fontId="3" numFmtId="0" xfId="0" applyAlignment="1" applyBorder="1" applyFont="1">
      <alignment horizontal="center" readingOrder="0" vertical="center"/>
    </xf>
    <xf borderId="28" fillId="4" fontId="3" numFmtId="0" xfId="0" applyAlignment="1" applyBorder="1" applyFont="1">
      <alignment horizontal="center" readingOrder="0" vertical="center"/>
    </xf>
    <xf borderId="30" fillId="5" fontId="3" numFmtId="0" xfId="0" applyAlignment="1" applyBorder="1" applyFont="1">
      <alignment horizontal="center" readingOrder="0" vertical="center"/>
    </xf>
    <xf borderId="28" fillId="6" fontId="3" numFmtId="0" xfId="0" applyAlignment="1" applyBorder="1" applyFont="1">
      <alignment horizontal="center" readingOrder="0" vertical="center"/>
    </xf>
    <xf borderId="28" fillId="7" fontId="3" numFmtId="0" xfId="0" applyAlignment="1" applyBorder="1" applyFont="1">
      <alignment horizontal="center" readingOrder="0" vertical="center"/>
    </xf>
    <xf borderId="30" fillId="0" fontId="3" numFmtId="0" xfId="0" applyAlignment="1" applyBorder="1" applyFont="1">
      <alignment horizontal="center" readingOrder="0" vertical="center"/>
    </xf>
    <xf borderId="29" fillId="8" fontId="3" numFmtId="0" xfId="0" applyAlignment="1" applyBorder="1" applyFont="1">
      <alignment horizontal="center" readingOrder="0" vertical="center"/>
    </xf>
    <xf borderId="29" fillId="0" fontId="3" numFmtId="0" xfId="0" applyAlignment="1" applyBorder="1" applyFont="1">
      <alignment horizontal="center" vertical="center"/>
    </xf>
    <xf borderId="31" fillId="0" fontId="3" numFmtId="0" xfId="0" applyAlignment="1" applyBorder="1" applyFont="1">
      <alignment horizontal="center" readingOrder="0" vertical="center"/>
    </xf>
    <xf borderId="32" fillId="4" fontId="3" numFmtId="0" xfId="0" applyAlignment="1" applyBorder="1" applyFont="1">
      <alignment horizontal="center" readingOrder="0" vertical="center"/>
    </xf>
    <xf borderId="33" fillId="5" fontId="3" numFmtId="0" xfId="0" applyAlignment="1" applyBorder="1" applyFont="1">
      <alignment horizontal="center" readingOrder="0" vertical="center"/>
    </xf>
    <xf borderId="34" fillId="8" fontId="3" numFmtId="0" xfId="0" applyAlignment="1" applyBorder="1" applyFont="1">
      <alignment horizontal="center" readingOrder="0" vertical="center"/>
    </xf>
    <xf borderId="35" fillId="4" fontId="3" numFmtId="0" xfId="0" applyAlignment="1" applyBorder="1" applyFont="1">
      <alignment horizontal="center" readingOrder="0"/>
    </xf>
    <xf borderId="36" fillId="5" fontId="3" numFmtId="0" xfId="0" applyAlignment="1" applyBorder="1" applyFont="1">
      <alignment horizontal="center" readingOrder="0" vertical="center"/>
    </xf>
    <xf borderId="37" fillId="8" fontId="3" numFmtId="0" xfId="0" applyAlignment="1" applyBorder="1" applyFont="1">
      <alignment horizontal="center" readingOrder="0" vertical="center"/>
    </xf>
    <xf borderId="35" fillId="4" fontId="3" numFmtId="0" xfId="0" applyAlignment="1" applyBorder="1" applyFont="1">
      <alignment horizontal="center" readingOrder="0" vertical="center"/>
    </xf>
    <xf borderId="26" fillId="3" fontId="3" numFmtId="0" xfId="0" applyAlignment="1" applyBorder="1" applyFont="1">
      <alignment horizontal="center" readingOrder="0" vertical="center"/>
    </xf>
    <xf borderId="38" fillId="0" fontId="3" numFmtId="0" xfId="0" applyAlignment="1" applyBorder="1" applyFont="1">
      <alignment horizontal="center" readingOrder="0" vertical="center"/>
    </xf>
    <xf borderId="39" fillId="4" fontId="3" numFmtId="0" xfId="0" applyAlignment="1" applyBorder="1" applyFont="1">
      <alignment horizontal="center" readingOrder="0" vertical="center"/>
    </xf>
    <xf borderId="40" fillId="5" fontId="3" numFmtId="0" xfId="0" applyAlignment="1" applyBorder="1" applyFont="1">
      <alignment horizontal="center" readingOrder="0" vertical="center"/>
    </xf>
    <xf borderId="41" fillId="7" fontId="3" numFmtId="0" xfId="0" applyAlignment="1" applyBorder="1" applyFont="1">
      <alignment horizontal="center" readingOrder="0" vertical="center"/>
    </xf>
    <xf borderId="42" fillId="8" fontId="3" numFmtId="0" xfId="0" applyAlignment="1" applyBorder="1" applyFont="1">
      <alignment horizontal="center" readingOrder="0" vertical="center"/>
    </xf>
    <xf borderId="15" fillId="0" fontId="3" numFmtId="0" xfId="0" applyAlignment="1" applyBorder="1" applyFont="1">
      <alignment horizontal="center" vertical="center"/>
    </xf>
    <xf borderId="1" fillId="0" fontId="3" numFmtId="0" xfId="0" applyAlignment="1" applyBorder="1" applyFont="1">
      <alignment horizontal="center" readingOrder="0" vertical="center"/>
    </xf>
    <xf borderId="1" fillId="9" fontId="3" numFmtId="0" xfId="0" applyAlignment="1" applyBorder="1" applyFill="1" applyFont="1">
      <alignment horizontal="center" readingOrder="0" vertical="center"/>
    </xf>
    <xf borderId="43" fillId="0" fontId="3" numFmtId="0" xfId="0" applyAlignment="1" applyBorder="1" applyFont="1">
      <alignment horizontal="center" readingOrder="0" vertical="center"/>
    </xf>
    <xf borderId="3" fillId="10" fontId="3" numFmtId="0" xfId="0" applyAlignment="1" applyBorder="1" applyFill="1" applyFont="1">
      <alignment horizontal="center" readingOrder="0" vertical="center"/>
    </xf>
    <xf borderId="1" fillId="0" fontId="3" numFmtId="0" xfId="0" applyAlignment="1" applyBorder="1" applyFont="1">
      <alignment horizontal="center" readingOrder="0" vertical="top"/>
    </xf>
    <xf borderId="44" fillId="0" fontId="3" numFmtId="0" xfId="0" applyAlignment="1" applyBorder="1" applyFont="1">
      <alignment horizontal="center" readingOrder="0" vertical="center"/>
    </xf>
    <xf borderId="45" fillId="0" fontId="2" numFmtId="0" xfId="0" applyBorder="1" applyFont="1"/>
    <xf borderId="46" fillId="0" fontId="2" numFmtId="0" xfId="0" applyBorder="1" applyFont="1"/>
    <xf borderId="47" fillId="0" fontId="2" numFmtId="0" xfId="0" applyBorder="1" applyFont="1"/>
    <xf borderId="48" fillId="0" fontId="2" numFmtId="0" xfId="0" applyBorder="1" applyFont="1"/>
    <xf borderId="49" fillId="0" fontId="2" numFmtId="0" xfId="0" applyBorder="1" applyFont="1"/>
    <xf borderId="50" fillId="0" fontId="2" numFmtId="0" xfId="0" applyBorder="1" applyFont="1"/>
    <xf borderId="16" fillId="9" fontId="3" numFmtId="0" xfId="0" applyAlignment="1" applyBorder="1" applyFont="1">
      <alignment horizontal="center" readingOrder="0" vertical="center"/>
    </xf>
    <xf borderId="51" fillId="0" fontId="2" numFmtId="0" xfId="0" applyBorder="1" applyFont="1"/>
    <xf borderId="52" fillId="10" fontId="3" numFmtId="0" xfId="0" applyAlignment="1" applyBorder="1" applyFont="1">
      <alignment horizontal="center" readingOrder="0" vertical="center"/>
    </xf>
    <xf borderId="53" fillId="2" fontId="3" numFmtId="0" xfId="0" applyAlignment="1" applyBorder="1" applyFont="1">
      <alignment horizontal="center" readingOrder="0" vertical="center"/>
    </xf>
    <xf borderId="54" fillId="3" fontId="3" numFmtId="0" xfId="0" applyAlignment="1" applyBorder="1" applyFont="1">
      <alignment horizontal="center" readingOrder="0" vertical="center"/>
    </xf>
    <xf borderId="54" fillId="4" fontId="3" numFmtId="0" xfId="0" applyAlignment="1" applyBorder="1" applyFont="1">
      <alignment horizontal="center" readingOrder="0" vertical="center"/>
    </xf>
    <xf borderId="55" fillId="11" fontId="3" numFmtId="0" xfId="0" applyAlignment="1" applyBorder="1" applyFill="1" applyFont="1">
      <alignment horizontal="center" readingOrder="0" vertical="center"/>
    </xf>
    <xf borderId="56" fillId="0" fontId="2" numFmtId="0" xfId="0" applyBorder="1" applyFont="1"/>
    <xf borderId="7" fillId="9" fontId="3" numFmtId="0" xfId="0" applyAlignment="1" applyBorder="1" applyFont="1">
      <alignment horizontal="center" readingOrder="0" vertical="center"/>
    </xf>
    <xf borderId="46" fillId="0" fontId="3" numFmtId="0" xfId="0" applyAlignment="1" applyBorder="1" applyFont="1">
      <alignment horizontal="center" vertical="center"/>
    </xf>
    <xf borderId="57" fillId="10" fontId="3" numFmtId="0" xfId="0" applyAlignment="1" applyBorder="1" applyFont="1">
      <alignment horizontal="center" readingOrder="0" vertical="center"/>
    </xf>
    <xf borderId="58" fillId="2" fontId="3" numFmtId="0" xfId="0" applyAlignment="1" applyBorder="1" applyFont="1">
      <alignment horizontal="center" readingOrder="0" vertical="center"/>
    </xf>
    <xf borderId="59" fillId="3" fontId="3" numFmtId="0" xfId="0" applyAlignment="1" applyBorder="1" applyFont="1">
      <alignment horizontal="center" readingOrder="0" vertical="center"/>
    </xf>
    <xf borderId="59" fillId="4" fontId="3" numFmtId="0" xfId="0" applyAlignment="1" applyBorder="1" applyFont="1">
      <alignment horizontal="center" readingOrder="0" vertical="center"/>
    </xf>
    <xf borderId="60" fillId="11" fontId="3" numFmtId="0" xfId="0" applyAlignment="1" applyBorder="1" applyFont="1">
      <alignment horizontal="center" readingOrder="0" vertical="center"/>
    </xf>
    <xf borderId="7" fillId="0" fontId="3" numFmtId="0" xfId="0" applyAlignment="1" applyBorder="1" applyFont="1">
      <alignment horizontal="center" vertical="center"/>
    </xf>
    <xf borderId="50" fillId="0" fontId="3" numFmtId="0" xfId="0" applyAlignment="1" applyBorder="1" applyFont="1">
      <alignment horizontal="center" vertical="center"/>
    </xf>
    <xf borderId="46" fillId="0" fontId="3" numFmtId="0" xfId="0" applyAlignment="1" applyBorder="1" applyFont="1">
      <alignment horizontal="center" readingOrder="0" vertical="center"/>
    </xf>
    <xf borderId="61" fillId="2" fontId="3" numFmtId="0" xfId="0" applyAlignment="1" applyBorder="1" applyFont="1">
      <alignment horizontal="center" readingOrder="0" vertical="center"/>
    </xf>
    <xf borderId="62" fillId="3" fontId="3" numFmtId="0" xfId="0" applyAlignment="1" applyBorder="1" applyFont="1">
      <alignment horizontal="center" readingOrder="0" vertical="center"/>
    </xf>
    <xf borderId="62" fillId="4" fontId="3" numFmtId="0" xfId="0" applyAlignment="1" applyBorder="1" applyFont="1">
      <alignment horizontal="center" readingOrder="0" vertical="center"/>
    </xf>
    <xf borderId="63" fillId="11" fontId="3" numFmtId="0" xfId="0" applyAlignment="1" applyBorder="1" applyFont="1">
      <alignment horizontal="center" readingOrder="0" vertical="center"/>
    </xf>
    <xf borderId="16" fillId="0" fontId="4" numFmtId="0" xfId="0" applyAlignment="1" applyBorder="1" applyFont="1">
      <alignment horizontal="center" readingOrder="0" vertical="center"/>
    </xf>
    <xf borderId="17" fillId="0" fontId="4" numFmtId="0" xfId="0" applyAlignment="1" applyBorder="1" applyFont="1">
      <alignment horizontal="center" readingOrder="0" vertical="center"/>
    </xf>
    <xf borderId="51" fillId="0" fontId="3" numFmtId="0" xfId="0" applyAlignment="1" applyBorder="1" applyFont="1">
      <alignment horizontal="center" vertical="center"/>
    </xf>
    <xf borderId="64" fillId="10" fontId="3" numFmtId="0" xfId="0" applyAlignment="1" applyBorder="1" applyFont="1">
      <alignment horizontal="center" readingOrder="0" vertical="center"/>
    </xf>
    <xf borderId="51" fillId="0" fontId="3" numFmtId="0" xfId="0" applyAlignment="1" applyBorder="1" applyFont="1">
      <alignment horizontal="center" readingOrder="0" vertical="center"/>
    </xf>
    <xf borderId="65" fillId="2" fontId="3" numFmtId="0" xfId="0" applyAlignment="1" applyBorder="1" applyFont="1">
      <alignment horizontal="center" readingOrder="0" vertical="center"/>
    </xf>
    <xf borderId="66" fillId="3" fontId="3" numFmtId="0" xfId="0" applyAlignment="1" applyBorder="1" applyFont="1">
      <alignment horizontal="center" readingOrder="0" vertical="center"/>
    </xf>
    <xf borderId="66" fillId="4" fontId="3" numFmtId="0" xfId="0" applyAlignment="1" applyBorder="1" applyFont="1">
      <alignment horizontal="center" readingOrder="0" vertical="center"/>
    </xf>
    <xf borderId="67" fillId="11" fontId="3" numFmtId="0" xfId="0" applyAlignment="1" applyBorder="1" applyFont="1">
      <alignment horizontal="center" readingOrder="0" vertical="center"/>
    </xf>
    <xf borderId="16" fillId="0" fontId="3" numFmtId="0" xfId="0" applyAlignment="1" applyBorder="1" applyFont="1">
      <alignment horizontal="center" vertical="center"/>
    </xf>
    <xf borderId="56" fillId="0" fontId="3" numFmtId="0" xfId="0" applyAlignment="1" applyBorder="1" applyFont="1">
      <alignment horizontal="center" vertical="center"/>
    </xf>
    <xf borderId="68" fillId="0" fontId="4" numFmtId="0" xfId="0" applyAlignment="1" applyBorder="1" applyFont="1">
      <alignment horizontal="center" readingOrder="0" vertical="center"/>
    </xf>
    <xf borderId="69" fillId="0" fontId="4" numFmtId="0" xfId="0" applyAlignment="1" applyBorder="1" applyFont="1">
      <alignment horizontal="center" readingOrder="0" vertical="center"/>
    </xf>
    <xf borderId="68" fillId="9" fontId="3" numFmtId="0" xfId="0" applyAlignment="1" applyBorder="1" applyFont="1">
      <alignment horizontal="center" readingOrder="0" vertical="center"/>
    </xf>
    <xf borderId="70" fillId="0" fontId="3" numFmtId="0" xfId="0" applyAlignment="1" applyBorder="1" applyFont="1">
      <alignment horizontal="center" vertical="center"/>
    </xf>
    <xf borderId="71" fillId="10" fontId="3" numFmtId="0" xfId="0" applyAlignment="1" applyBorder="1" applyFont="1">
      <alignment horizontal="center" readingOrder="0" vertical="center"/>
    </xf>
    <xf borderId="68" fillId="0" fontId="3" numFmtId="0" xfId="0" applyAlignment="1" applyBorder="1" applyFont="1">
      <alignment horizontal="center" vertical="center"/>
    </xf>
    <xf borderId="72" fillId="0" fontId="3" numFmtId="0" xfId="0" applyAlignment="1" applyBorder="1" applyFont="1">
      <alignment horizontal="center" vertical="center"/>
    </xf>
    <xf borderId="73" fillId="4" fontId="3" numFmtId="0" xfId="0" applyAlignment="1" applyBorder="1" applyFont="1">
      <alignment horizontal="center" readingOrder="0"/>
    </xf>
    <xf borderId="74" fillId="4" fontId="3" numFmtId="0" xfId="0" applyAlignment="1" applyBorder="1" applyFont="1">
      <alignment horizontal="center" readingOrder="0"/>
    </xf>
    <xf borderId="75" fillId="4" fontId="3" numFmtId="0" xfId="0" applyAlignment="1" applyBorder="1" applyFont="1">
      <alignment horizontal="center" readingOrder="0"/>
    </xf>
    <xf borderId="59" fillId="4" fontId="3" numFmtId="0" xfId="0" applyAlignment="1" applyBorder="1" applyFont="1">
      <alignment horizontal="center" readingOrder="0"/>
    </xf>
    <xf borderId="62" fillId="4" fontId="3" numFmtId="0" xfId="0" applyAlignment="1" applyBorder="1" applyFont="1">
      <alignment horizontal="center" readingOrder="0"/>
    </xf>
    <xf borderId="76" fillId="9" fontId="3" numFmtId="0" xfId="0" applyAlignment="1" applyBorder="1" applyFont="1">
      <alignment horizontal="center" readingOrder="0" vertical="center"/>
    </xf>
    <xf borderId="76" fillId="0" fontId="3" numFmtId="0" xfId="0" applyAlignment="1" applyBorder="1" applyFont="1">
      <alignment horizontal="center" vertical="center"/>
    </xf>
    <xf borderId="77" fillId="9" fontId="3" numFmtId="0" xfId="0" applyAlignment="1" applyBorder="1" applyFont="1">
      <alignment horizontal="center" readingOrder="0" vertical="center"/>
    </xf>
    <xf borderId="77" fillId="0" fontId="3" numFmtId="0" xfId="0" applyAlignment="1" applyBorder="1" applyFont="1">
      <alignment horizontal="center" vertical="center"/>
    </xf>
    <xf borderId="22" fillId="0" fontId="3" numFmtId="0" xfId="0" applyAlignment="1" applyBorder="1" applyFont="1">
      <alignment horizontal="center" vertical="center"/>
    </xf>
    <xf borderId="25" fillId="9" fontId="3" numFmtId="0" xfId="0" applyAlignment="1" applyBorder="1" applyFont="1">
      <alignment horizontal="center" readingOrder="0" vertical="center"/>
    </xf>
    <xf borderId="78" fillId="0" fontId="3" numFmtId="0" xfId="0" applyAlignment="1" applyBorder="1" applyFont="1">
      <alignment horizontal="center" vertical="center"/>
    </xf>
    <xf borderId="79" fillId="10" fontId="3" numFmtId="0" xfId="0" applyAlignment="1" applyBorder="1" applyFont="1">
      <alignment horizontal="center" readingOrder="0" vertical="center"/>
    </xf>
    <xf borderId="80" fillId="2" fontId="3" numFmtId="0" xfId="0" applyAlignment="1" applyBorder="1" applyFont="1">
      <alignment horizontal="center" readingOrder="0" vertical="center"/>
    </xf>
    <xf borderId="81" fillId="3" fontId="3" numFmtId="0" xfId="0" applyAlignment="1" applyBorder="1" applyFont="1">
      <alignment horizontal="center" readingOrder="0" vertical="center"/>
    </xf>
    <xf borderId="81" fillId="4" fontId="3" numFmtId="0" xfId="0" applyAlignment="1" applyBorder="1" applyFont="1">
      <alignment horizontal="center" readingOrder="0" vertical="center"/>
    </xf>
    <xf borderId="82" fillId="11" fontId="3" numFmtId="0" xfId="0" applyAlignment="1" applyBorder="1" applyFont="1">
      <alignment horizontal="center" readingOrder="0" vertical="center"/>
    </xf>
    <xf borderId="25" fillId="0" fontId="3" numFmtId="0" xfId="0" applyAlignment="1" applyBorder="1" applyFont="1">
      <alignment horizontal="center" vertical="center"/>
    </xf>
    <xf borderId="83" fillId="0" fontId="3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xSplit="2.0" ySplit="3.0" topLeftCell="C4" activePane="bottomRight" state="frozen"/>
      <selection activeCell="C1" sqref="C1" pane="topRight"/>
      <selection activeCell="A4" sqref="A4" pane="bottomLeft"/>
      <selection activeCell="C4" sqref="C4" pane="bottomRight"/>
    </sheetView>
  </sheetViews>
  <sheetFormatPr customHeight="1" defaultColWidth="12.63" defaultRowHeight="15.75"/>
  <cols>
    <col customWidth="1" min="1" max="1" width="26.88"/>
    <col customWidth="1" min="2" max="2" width="5.75"/>
    <col customWidth="1" min="3" max="3" width="16.38"/>
    <col customWidth="1" min="4" max="5" width="14.38"/>
    <col customWidth="1" min="6" max="6" width="13.5"/>
    <col customWidth="1" min="7" max="7" width="13.13"/>
    <col customWidth="1" min="8" max="8" width="14.75"/>
    <col customWidth="1" min="9" max="10" width="15.0"/>
    <col customWidth="1" min="11" max="11" width="20.0"/>
    <col customWidth="1" min="12" max="13" width="14.38"/>
    <col customWidth="1" min="15" max="15" width="13.63"/>
  </cols>
  <sheetData>
    <row r="1" ht="21.0" customHeight="1">
      <c r="A1" s="1" t="s">
        <v>0</v>
      </c>
      <c r="B1" s="2"/>
      <c r="C1" s="3" t="s">
        <v>1</v>
      </c>
      <c r="D1" s="2"/>
      <c r="E1" s="4"/>
      <c r="F1" s="5" t="s">
        <v>2</v>
      </c>
      <c r="G1" s="6"/>
      <c r="H1" s="5" t="s">
        <v>3</v>
      </c>
      <c r="I1" s="2"/>
      <c r="J1" s="7"/>
      <c r="K1" s="8" t="s">
        <v>4</v>
      </c>
      <c r="L1" s="9" t="s">
        <v>5</v>
      </c>
      <c r="M1" s="10" t="s">
        <v>6</v>
      </c>
      <c r="N1" s="8" t="s">
        <v>7</v>
      </c>
      <c r="O1" s="8" t="s">
        <v>8</v>
      </c>
    </row>
    <row r="2" ht="42.0" customHeight="1">
      <c r="A2" s="11"/>
      <c r="C2" s="12" t="s">
        <v>9</v>
      </c>
      <c r="D2" s="13" t="s">
        <v>10</v>
      </c>
      <c r="E2" s="14" t="s">
        <v>11</v>
      </c>
      <c r="F2" s="15" t="s">
        <v>12</v>
      </c>
      <c r="G2" s="16" t="s">
        <v>13</v>
      </c>
      <c r="H2" s="17" t="s">
        <v>14</v>
      </c>
      <c r="I2" s="18" t="s">
        <v>15</v>
      </c>
      <c r="J2" s="19" t="s">
        <v>16</v>
      </c>
      <c r="K2" s="20" t="s">
        <v>17</v>
      </c>
      <c r="L2" s="21"/>
      <c r="M2" s="22"/>
      <c r="N2" s="21"/>
      <c r="O2" s="21"/>
    </row>
    <row r="3" ht="18.0" customHeight="1">
      <c r="A3" s="23"/>
      <c r="B3" s="24"/>
      <c r="C3" s="25" t="s">
        <v>18</v>
      </c>
      <c r="D3" s="26" t="s">
        <v>19</v>
      </c>
      <c r="E3" s="21"/>
      <c r="F3" s="27" t="s">
        <v>20</v>
      </c>
      <c r="G3" s="28" t="s">
        <v>21</v>
      </c>
      <c r="H3" s="29" t="s">
        <v>22</v>
      </c>
      <c r="I3" s="30" t="s">
        <v>23</v>
      </c>
      <c r="J3" s="22"/>
      <c r="K3" s="31" t="s">
        <v>24</v>
      </c>
      <c r="L3" s="32"/>
      <c r="M3" s="33"/>
      <c r="N3" s="32"/>
      <c r="O3" s="32"/>
    </row>
    <row r="4">
      <c r="A4" s="34" t="s">
        <v>25</v>
      </c>
      <c r="B4" s="35" t="s">
        <v>26</v>
      </c>
      <c r="C4" s="36">
        <v>12.3</v>
      </c>
      <c r="D4" s="37">
        <v>12.6</v>
      </c>
      <c r="E4" s="8">
        <f t="shared" ref="E4:E29" si="1">AVERAGE(C4:D4)</f>
        <v>12.45</v>
      </c>
      <c r="F4" s="38">
        <v>10.0</v>
      </c>
      <c r="G4" s="39">
        <v>13.3</v>
      </c>
      <c r="H4" s="40">
        <v>11.0</v>
      </c>
      <c r="I4" s="41">
        <v>10.7</v>
      </c>
      <c r="J4" s="42">
        <f t="shared" ref="J4:J10" si="2">AVERAGE(H4,I4)</f>
        <v>10.85</v>
      </c>
      <c r="K4" s="43">
        <v>8.2</v>
      </c>
      <c r="L4" s="44">
        <f t="shared" ref="L4:L29" si="3">SUM(F4, G4, K4)</f>
        <v>31.5</v>
      </c>
      <c r="M4" s="45">
        <f t="shared" ref="M4:M6" si="4">RANK(L4, L4:L6, 0)</f>
        <v>2</v>
      </c>
      <c r="N4" s="46">
        <f t="shared" ref="N4:N29" si="5">SUM(E4, F4, G4, J4, K4)</f>
        <v>54.8</v>
      </c>
      <c r="O4" s="46">
        <f>RANK(N4, N4:N6, 0)</f>
        <v>2</v>
      </c>
    </row>
    <row r="5">
      <c r="A5" s="47" t="s">
        <v>27</v>
      </c>
      <c r="B5" s="48" t="s">
        <v>26</v>
      </c>
      <c r="C5" s="25">
        <v>8.1</v>
      </c>
      <c r="D5" s="26">
        <v>12.8</v>
      </c>
      <c r="E5" s="44">
        <f t="shared" si="1"/>
        <v>10.45</v>
      </c>
      <c r="F5" s="27">
        <v>11.3</v>
      </c>
      <c r="G5" s="28">
        <v>14.1</v>
      </c>
      <c r="H5" s="29">
        <v>10.0</v>
      </c>
      <c r="I5" s="30">
        <v>11.7</v>
      </c>
      <c r="J5" s="45">
        <f t="shared" si="2"/>
        <v>10.85</v>
      </c>
      <c r="K5" s="31">
        <v>9.5</v>
      </c>
      <c r="L5" s="44">
        <f t="shared" si="3"/>
        <v>34.9</v>
      </c>
      <c r="M5" s="45">
        <f t="shared" si="4"/>
        <v>1</v>
      </c>
      <c r="N5" s="49">
        <f t="shared" si="5"/>
        <v>56.2</v>
      </c>
      <c r="O5" s="49">
        <f>RANK(N5,N4:N6,0)</f>
        <v>1</v>
      </c>
    </row>
    <row r="6" ht="18.0" customHeight="1">
      <c r="A6" s="50" t="s">
        <v>28</v>
      </c>
      <c r="B6" s="51" t="s">
        <v>26</v>
      </c>
      <c r="C6" s="52">
        <v>8.1</v>
      </c>
      <c r="D6" s="53">
        <v>11.5</v>
      </c>
      <c r="E6" s="54">
        <f t="shared" si="1"/>
        <v>9.8</v>
      </c>
      <c r="F6" s="55">
        <v>8.4</v>
      </c>
      <c r="G6" s="56">
        <v>11.6</v>
      </c>
      <c r="H6" s="57">
        <v>6.5</v>
      </c>
      <c r="I6" s="58">
        <v>10.0</v>
      </c>
      <c r="J6" s="59">
        <f t="shared" si="2"/>
        <v>8.25</v>
      </c>
      <c r="K6" s="60">
        <v>7.4</v>
      </c>
      <c r="L6" s="54">
        <f t="shared" si="3"/>
        <v>27.4</v>
      </c>
      <c r="M6" s="59">
        <f t="shared" si="4"/>
        <v>3</v>
      </c>
      <c r="N6" s="61">
        <f t="shared" si="5"/>
        <v>45.45</v>
      </c>
      <c r="O6" s="61">
        <f>RANK(N6, N4:N6, 0)</f>
        <v>3</v>
      </c>
    </row>
    <row r="7">
      <c r="A7" s="47" t="s">
        <v>29</v>
      </c>
      <c r="B7" s="48" t="s">
        <v>30</v>
      </c>
      <c r="C7" s="25">
        <v>12.4</v>
      </c>
      <c r="D7" s="26">
        <v>13.3</v>
      </c>
      <c r="E7" s="62">
        <f t="shared" si="1"/>
        <v>12.85</v>
      </c>
      <c r="F7" s="63">
        <v>11.0</v>
      </c>
      <c r="G7" s="64">
        <v>10.9</v>
      </c>
      <c r="H7" s="29">
        <v>11.5</v>
      </c>
      <c r="I7" s="30">
        <v>12.2</v>
      </c>
      <c r="J7" s="45">
        <f t="shared" si="2"/>
        <v>11.85</v>
      </c>
      <c r="K7" s="65">
        <v>7.8</v>
      </c>
      <c r="L7" s="44">
        <f t="shared" si="3"/>
        <v>29.7</v>
      </c>
      <c r="M7" s="45">
        <f>RANK(L7, L7:L10, 0)</f>
        <v>4</v>
      </c>
      <c r="N7" s="49">
        <f t="shared" si="5"/>
        <v>54.4</v>
      </c>
      <c r="O7" s="49">
        <f>RANK(N7, N7:N10, 0)</f>
        <v>4</v>
      </c>
    </row>
    <row r="8">
      <c r="A8" s="47" t="s">
        <v>31</v>
      </c>
      <c r="B8" s="48" t="s">
        <v>30</v>
      </c>
      <c r="C8" s="25">
        <v>12.9</v>
      </c>
      <c r="D8" s="26">
        <v>12.5</v>
      </c>
      <c r="E8" s="62">
        <f t="shared" si="1"/>
        <v>12.7</v>
      </c>
      <c r="F8" s="66">
        <v>11.1</v>
      </c>
      <c r="G8" s="67">
        <v>13.1</v>
      </c>
      <c r="H8" s="29">
        <v>13.5</v>
      </c>
      <c r="I8" s="30">
        <v>11.3</v>
      </c>
      <c r="J8" s="45">
        <f t="shared" si="2"/>
        <v>12.4</v>
      </c>
      <c r="K8" s="68">
        <v>11.1</v>
      </c>
      <c r="L8" s="44">
        <f t="shared" si="3"/>
        <v>35.3</v>
      </c>
      <c r="M8" s="45">
        <f>RANK(L8, L7:L10, 0)</f>
        <v>2</v>
      </c>
      <c r="N8" s="49">
        <f t="shared" si="5"/>
        <v>60.4</v>
      </c>
      <c r="O8" s="49">
        <f>RANK(N8, N7:N10, 0)</f>
        <v>2</v>
      </c>
    </row>
    <row r="9">
      <c r="A9" s="47" t="s">
        <v>32</v>
      </c>
      <c r="B9" s="48" t="s">
        <v>30</v>
      </c>
      <c r="C9" s="25">
        <v>13.6</v>
      </c>
      <c r="D9" s="26">
        <v>13.4</v>
      </c>
      <c r="E9" s="62">
        <f t="shared" si="1"/>
        <v>13.5</v>
      </c>
      <c r="F9" s="69">
        <v>10.8</v>
      </c>
      <c r="G9" s="67">
        <v>13.7</v>
      </c>
      <c r="H9" s="29">
        <v>11.5</v>
      </c>
      <c r="I9" s="30">
        <v>12.6</v>
      </c>
      <c r="J9" s="45">
        <f t="shared" si="2"/>
        <v>12.05</v>
      </c>
      <c r="K9" s="68">
        <v>11.2</v>
      </c>
      <c r="L9" s="44">
        <f t="shared" si="3"/>
        <v>35.7</v>
      </c>
      <c r="M9" s="45">
        <f>RANK(L9, L7:L10, 0)</f>
        <v>1</v>
      </c>
      <c r="N9" s="49">
        <f t="shared" si="5"/>
        <v>61.25</v>
      </c>
      <c r="O9" s="49">
        <f>RANK(N9, N7:N10, 0)</f>
        <v>1</v>
      </c>
    </row>
    <row r="10">
      <c r="A10" s="50" t="s">
        <v>33</v>
      </c>
      <c r="B10" s="51" t="s">
        <v>30</v>
      </c>
      <c r="C10" s="52">
        <v>12.5</v>
      </c>
      <c r="D10" s="70">
        <v>13.0</v>
      </c>
      <c r="E10" s="71">
        <f t="shared" si="1"/>
        <v>12.75</v>
      </c>
      <c r="F10" s="72">
        <v>10.9</v>
      </c>
      <c r="G10" s="73">
        <v>13.5</v>
      </c>
      <c r="H10" s="57">
        <v>6.5</v>
      </c>
      <c r="I10" s="74">
        <v>11.5</v>
      </c>
      <c r="J10" s="59">
        <f t="shared" si="2"/>
        <v>9</v>
      </c>
      <c r="K10" s="75">
        <v>10.0</v>
      </c>
      <c r="L10" s="54">
        <f t="shared" si="3"/>
        <v>34.4</v>
      </c>
      <c r="M10" s="59">
        <f>RANK(L10, L7:L10, 0)</f>
        <v>3</v>
      </c>
      <c r="N10" s="61">
        <f t="shared" si="5"/>
        <v>56.15</v>
      </c>
      <c r="O10" s="61">
        <f>RANK(N10, N7:N10, 0)</f>
        <v>3</v>
      </c>
    </row>
    <row r="11" ht="24.0" customHeight="1">
      <c r="A11" s="47" t="s">
        <v>34</v>
      </c>
      <c r="B11" s="48" t="s">
        <v>35</v>
      </c>
      <c r="C11" s="25">
        <v>12.8</v>
      </c>
      <c r="D11" s="26">
        <v>14.1</v>
      </c>
      <c r="E11" s="44">
        <f t="shared" si="1"/>
        <v>13.45</v>
      </c>
      <c r="F11" s="27">
        <v>12.0</v>
      </c>
      <c r="G11" s="28">
        <v>16.9</v>
      </c>
      <c r="H11" s="29">
        <v>12.0</v>
      </c>
      <c r="I11" s="30">
        <v>12.0</v>
      </c>
      <c r="J11" s="76">
        <f t="shared" ref="J11:J16" si="6">AVERAGE(H11:I11)</f>
        <v>12</v>
      </c>
      <c r="K11" s="31">
        <v>13.1</v>
      </c>
      <c r="L11" s="44">
        <f t="shared" si="3"/>
        <v>42</v>
      </c>
      <c r="M11" s="45">
        <f>RANK(L11,L11:L13,0)</f>
        <v>1</v>
      </c>
      <c r="N11" s="49">
        <f t="shared" si="5"/>
        <v>67.45</v>
      </c>
      <c r="O11" s="49">
        <f>RANK(N11,N11:N13,0)</f>
        <v>1</v>
      </c>
    </row>
    <row r="12">
      <c r="A12" s="47" t="s">
        <v>36</v>
      </c>
      <c r="B12" s="48" t="s">
        <v>35</v>
      </c>
      <c r="C12" s="25">
        <v>12.6</v>
      </c>
      <c r="D12" s="26">
        <v>13.9</v>
      </c>
      <c r="E12" s="44">
        <f t="shared" si="1"/>
        <v>13.25</v>
      </c>
      <c r="F12" s="27">
        <v>11.5</v>
      </c>
      <c r="G12" s="28">
        <v>13.7</v>
      </c>
      <c r="H12" s="29">
        <v>10.5</v>
      </c>
      <c r="I12" s="30">
        <v>11.0</v>
      </c>
      <c r="J12" s="45">
        <f t="shared" si="6"/>
        <v>10.75</v>
      </c>
      <c r="K12" s="31">
        <v>9.4</v>
      </c>
      <c r="L12" s="44">
        <f t="shared" si="3"/>
        <v>34.6</v>
      </c>
      <c r="M12" s="45">
        <f>RANK(L12,L11:L13,0)</f>
        <v>2</v>
      </c>
      <c r="N12" s="49">
        <f t="shared" si="5"/>
        <v>58.6</v>
      </c>
      <c r="O12" s="49">
        <f>RANK(N12,N11:N13,0)</f>
        <v>2</v>
      </c>
    </row>
    <row r="13">
      <c r="A13" s="50" t="s">
        <v>37</v>
      </c>
      <c r="B13" s="51" t="s">
        <v>35</v>
      </c>
      <c r="C13" s="52">
        <v>12.2</v>
      </c>
      <c r="D13" s="53">
        <v>14.0</v>
      </c>
      <c r="E13" s="54">
        <f t="shared" si="1"/>
        <v>13.1</v>
      </c>
      <c r="F13" s="55">
        <v>11.7</v>
      </c>
      <c r="G13" s="56">
        <v>11.8</v>
      </c>
      <c r="H13" s="57">
        <v>12.5</v>
      </c>
      <c r="I13" s="74">
        <v>11.4</v>
      </c>
      <c r="J13" s="59">
        <f t="shared" si="6"/>
        <v>11.95</v>
      </c>
      <c r="K13" s="60">
        <v>9.9</v>
      </c>
      <c r="L13" s="54">
        <f t="shared" si="3"/>
        <v>33.4</v>
      </c>
      <c r="M13" s="59">
        <f>RANK(L13,L11:L13,0)</f>
        <v>3</v>
      </c>
      <c r="N13" s="61">
        <f t="shared" si="5"/>
        <v>58.45</v>
      </c>
      <c r="O13" s="61">
        <f>RANK(N13,N11:N13,0)</f>
        <v>3</v>
      </c>
    </row>
    <row r="14">
      <c r="A14" s="47" t="s">
        <v>38</v>
      </c>
      <c r="B14" s="48" t="s">
        <v>39</v>
      </c>
      <c r="C14" s="25">
        <v>14.4</v>
      </c>
      <c r="D14" s="26">
        <v>13.5</v>
      </c>
      <c r="E14" s="44">
        <f t="shared" si="1"/>
        <v>13.95</v>
      </c>
      <c r="F14" s="27">
        <v>13.8</v>
      </c>
      <c r="G14" s="28">
        <v>17.3</v>
      </c>
      <c r="H14" s="29">
        <v>13.0</v>
      </c>
      <c r="I14" s="30">
        <v>14.1</v>
      </c>
      <c r="J14" s="45">
        <f t="shared" si="6"/>
        <v>13.55</v>
      </c>
      <c r="K14" s="31">
        <v>13.4</v>
      </c>
      <c r="L14" s="44">
        <f t="shared" si="3"/>
        <v>44.5</v>
      </c>
      <c r="M14" s="45">
        <f>RANK(L14,L14:L19,0)</f>
        <v>1</v>
      </c>
      <c r="N14" s="49">
        <f t="shared" si="5"/>
        <v>72</v>
      </c>
      <c r="O14" s="49">
        <f>RANK(N14, N14:N19, 0)</f>
        <v>1</v>
      </c>
    </row>
    <row r="15">
      <c r="A15" s="47" t="s">
        <v>40</v>
      </c>
      <c r="B15" s="48" t="s">
        <v>39</v>
      </c>
      <c r="C15" s="25">
        <v>13.8</v>
      </c>
      <c r="D15" s="26">
        <v>13.2</v>
      </c>
      <c r="E15" s="44">
        <f t="shared" si="1"/>
        <v>13.5</v>
      </c>
      <c r="F15" s="27">
        <v>13.1</v>
      </c>
      <c r="G15" s="28">
        <v>13.6</v>
      </c>
      <c r="H15" s="29">
        <v>12.0</v>
      </c>
      <c r="I15" s="30">
        <v>11.8</v>
      </c>
      <c r="J15" s="45">
        <f t="shared" si="6"/>
        <v>11.9</v>
      </c>
      <c r="K15" s="31">
        <v>13.2</v>
      </c>
      <c r="L15" s="44">
        <f t="shared" si="3"/>
        <v>39.9</v>
      </c>
      <c r="M15" s="45">
        <f>RANK(L15,L14:L19,0)</f>
        <v>3</v>
      </c>
      <c r="N15" s="49">
        <f t="shared" si="5"/>
        <v>65.3</v>
      </c>
      <c r="O15" s="49">
        <f>RANK(N15, N14:N19, 0)</f>
        <v>3</v>
      </c>
    </row>
    <row r="16">
      <c r="A16" s="47" t="s">
        <v>41</v>
      </c>
      <c r="B16" s="48" t="s">
        <v>39</v>
      </c>
      <c r="C16" s="25">
        <v>13.5</v>
      </c>
      <c r="D16" s="26">
        <v>12.4</v>
      </c>
      <c r="E16" s="44">
        <f t="shared" si="1"/>
        <v>12.95</v>
      </c>
      <c r="F16" s="27">
        <v>12.8</v>
      </c>
      <c r="G16" s="28">
        <v>13.1</v>
      </c>
      <c r="H16" s="29">
        <v>11.6</v>
      </c>
      <c r="I16" s="30">
        <v>12.7</v>
      </c>
      <c r="J16" s="45">
        <f t="shared" si="6"/>
        <v>12.15</v>
      </c>
      <c r="K16" s="31">
        <v>11.3</v>
      </c>
      <c r="L16" s="44">
        <f t="shared" si="3"/>
        <v>37.2</v>
      </c>
      <c r="M16" s="45">
        <f>RANK(L16,L14:L19,0)</f>
        <v>5</v>
      </c>
      <c r="N16" s="49">
        <f t="shared" si="5"/>
        <v>62.3</v>
      </c>
      <c r="O16" s="49">
        <f>RANK(N16, N14:N19, 0)</f>
        <v>5</v>
      </c>
    </row>
    <row r="17">
      <c r="A17" s="47" t="s">
        <v>42</v>
      </c>
      <c r="B17" s="48" t="s">
        <v>39</v>
      </c>
      <c r="C17" s="25">
        <v>15.0</v>
      </c>
      <c r="D17" s="26">
        <v>13.6</v>
      </c>
      <c r="E17" s="44">
        <f t="shared" si="1"/>
        <v>14.3</v>
      </c>
      <c r="F17" s="27">
        <v>12.9</v>
      </c>
      <c r="G17" s="28">
        <v>12.6</v>
      </c>
      <c r="H17" s="29">
        <v>11.3</v>
      </c>
      <c r="I17" s="30">
        <v>11.9</v>
      </c>
      <c r="J17" s="45">
        <f>AVERAGE(H17,I17)</f>
        <v>11.6</v>
      </c>
      <c r="K17" s="31">
        <v>10.1</v>
      </c>
      <c r="L17" s="44">
        <f t="shared" si="3"/>
        <v>35.6</v>
      </c>
      <c r="M17" s="45">
        <f>RANK(L17,L14:L19,0)</f>
        <v>6</v>
      </c>
      <c r="N17" s="49">
        <f t="shared" si="5"/>
        <v>61.5</v>
      </c>
      <c r="O17" s="49">
        <f>RANK(N17, N14:N19, 0)</f>
        <v>6</v>
      </c>
    </row>
    <row r="18">
      <c r="A18" s="47" t="s">
        <v>43</v>
      </c>
      <c r="B18" s="48" t="s">
        <v>39</v>
      </c>
      <c r="C18" s="25">
        <v>14.6</v>
      </c>
      <c r="D18" s="26">
        <v>15.1</v>
      </c>
      <c r="E18" s="44">
        <f t="shared" si="1"/>
        <v>14.85</v>
      </c>
      <c r="F18" s="27">
        <v>14.0</v>
      </c>
      <c r="G18" s="28">
        <v>14.6</v>
      </c>
      <c r="H18" s="29">
        <v>13.1</v>
      </c>
      <c r="I18" s="30">
        <v>14.9</v>
      </c>
      <c r="J18" s="45">
        <f t="shared" ref="J18:J29" si="7">AVERAGE(H18:I18)</f>
        <v>14</v>
      </c>
      <c r="K18" s="31">
        <v>12.0</v>
      </c>
      <c r="L18" s="44">
        <f t="shared" si="3"/>
        <v>40.6</v>
      </c>
      <c r="M18" s="45">
        <f>RANK(L18,L14:L19,0)</f>
        <v>2</v>
      </c>
      <c r="N18" s="49">
        <f t="shared" si="5"/>
        <v>69.45</v>
      </c>
      <c r="O18" s="49">
        <f>RANK(N18, N14:N19, 0)</f>
        <v>2</v>
      </c>
    </row>
    <row r="19">
      <c r="A19" s="50" t="s">
        <v>44</v>
      </c>
      <c r="B19" s="51" t="s">
        <v>39</v>
      </c>
      <c r="C19" s="52">
        <v>12.7</v>
      </c>
      <c r="D19" s="53">
        <v>14.6</v>
      </c>
      <c r="E19" s="54">
        <f t="shared" si="1"/>
        <v>13.65</v>
      </c>
      <c r="F19" s="55">
        <v>12.7</v>
      </c>
      <c r="G19" s="56">
        <v>12.5</v>
      </c>
      <c r="H19" s="57">
        <v>11.4</v>
      </c>
      <c r="I19" s="74">
        <v>12.1</v>
      </c>
      <c r="J19" s="59">
        <f t="shared" si="7"/>
        <v>11.75</v>
      </c>
      <c r="K19" s="60">
        <v>13.8</v>
      </c>
      <c r="L19" s="54">
        <f t="shared" si="3"/>
        <v>39</v>
      </c>
      <c r="M19" s="59">
        <f>RANK(L19, L14:L19, 0)</f>
        <v>4</v>
      </c>
      <c r="N19" s="61">
        <f t="shared" si="5"/>
        <v>64.4</v>
      </c>
      <c r="O19" s="61">
        <f>RANK(N19, N14:N19, 0)</f>
        <v>4</v>
      </c>
    </row>
    <row r="20">
      <c r="A20" s="47" t="s">
        <v>45</v>
      </c>
      <c r="B20" s="48" t="s">
        <v>46</v>
      </c>
      <c r="C20" s="25">
        <v>16.5</v>
      </c>
      <c r="D20" s="26">
        <v>15.8</v>
      </c>
      <c r="E20" s="44">
        <f t="shared" si="1"/>
        <v>16.15</v>
      </c>
      <c r="F20" s="27">
        <v>14.0</v>
      </c>
      <c r="G20" s="28">
        <v>18.4</v>
      </c>
      <c r="H20" s="29">
        <v>12.9</v>
      </c>
      <c r="I20" s="30">
        <v>13.1</v>
      </c>
      <c r="J20" s="45">
        <f t="shared" si="7"/>
        <v>13</v>
      </c>
      <c r="K20" s="31">
        <v>14.4</v>
      </c>
      <c r="L20" s="44">
        <f t="shared" si="3"/>
        <v>46.8</v>
      </c>
      <c r="M20" s="45">
        <f>RANK(L20, L20:L22, 0)</f>
        <v>1</v>
      </c>
      <c r="N20" s="49">
        <f t="shared" si="5"/>
        <v>75.95</v>
      </c>
      <c r="O20" s="49">
        <f>RANK(N20, N20:N22, 0)</f>
        <v>1</v>
      </c>
    </row>
    <row r="21">
      <c r="A21" s="47" t="s">
        <v>47</v>
      </c>
      <c r="B21" s="48" t="s">
        <v>46</v>
      </c>
      <c r="C21" s="25">
        <v>15.3</v>
      </c>
      <c r="D21" s="26">
        <v>15.0</v>
      </c>
      <c r="E21" s="44">
        <f t="shared" si="1"/>
        <v>15.15</v>
      </c>
      <c r="F21" s="27">
        <v>14.1</v>
      </c>
      <c r="G21" s="28">
        <v>13.2</v>
      </c>
      <c r="H21" s="29">
        <v>13.5</v>
      </c>
      <c r="I21" s="30">
        <v>13.5</v>
      </c>
      <c r="J21" s="45">
        <f t="shared" si="7"/>
        <v>13.5</v>
      </c>
      <c r="K21" s="31">
        <v>14.3</v>
      </c>
      <c r="L21" s="44">
        <f t="shared" si="3"/>
        <v>41.6</v>
      </c>
      <c r="M21" s="45">
        <f>RANK(L21, L20:L22, 0)</f>
        <v>3</v>
      </c>
      <c r="N21" s="49">
        <f t="shared" si="5"/>
        <v>70.25</v>
      </c>
      <c r="O21" s="49">
        <f>RANK(N21, N20:N22, 0)</f>
        <v>3</v>
      </c>
    </row>
    <row r="22">
      <c r="A22" s="50" t="s">
        <v>48</v>
      </c>
      <c r="B22" s="51" t="s">
        <v>46</v>
      </c>
      <c r="C22" s="52">
        <v>13.9</v>
      </c>
      <c r="D22" s="53">
        <v>15.5</v>
      </c>
      <c r="E22" s="54">
        <f t="shared" si="1"/>
        <v>14.7</v>
      </c>
      <c r="F22" s="55">
        <v>13.9</v>
      </c>
      <c r="G22" s="56">
        <v>14.6</v>
      </c>
      <c r="H22" s="57">
        <v>13.0</v>
      </c>
      <c r="I22" s="74">
        <v>13.2</v>
      </c>
      <c r="J22" s="59">
        <f t="shared" si="7"/>
        <v>13.1</v>
      </c>
      <c r="K22" s="60">
        <v>14.0</v>
      </c>
      <c r="L22" s="54">
        <f t="shared" si="3"/>
        <v>42.5</v>
      </c>
      <c r="M22" s="59">
        <f>RANK(L22, L20:L22, 0)</f>
        <v>2</v>
      </c>
      <c r="N22" s="61">
        <f t="shared" si="5"/>
        <v>70.3</v>
      </c>
      <c r="O22" s="61">
        <f>RANK(N22, N20:N22, 0)</f>
        <v>2</v>
      </c>
    </row>
    <row r="23">
      <c r="A23" s="47" t="s">
        <v>49</v>
      </c>
      <c r="B23" s="48" t="s">
        <v>50</v>
      </c>
      <c r="C23" s="25">
        <v>13.2</v>
      </c>
      <c r="D23" s="26">
        <v>15.1</v>
      </c>
      <c r="E23" s="44">
        <f t="shared" si="1"/>
        <v>14.15</v>
      </c>
      <c r="F23" s="27">
        <v>15.0</v>
      </c>
      <c r="G23" s="28">
        <v>15.7</v>
      </c>
      <c r="H23" s="29">
        <v>15.5</v>
      </c>
      <c r="I23" s="30">
        <v>15.0</v>
      </c>
      <c r="J23" s="45">
        <f t="shared" si="7"/>
        <v>15.25</v>
      </c>
      <c r="K23" s="31">
        <v>14.6</v>
      </c>
      <c r="L23" s="44">
        <f t="shared" si="3"/>
        <v>45.3</v>
      </c>
      <c r="M23" s="45">
        <f>RANK(L23,L23:L26,0)</f>
        <v>2</v>
      </c>
      <c r="N23" s="49">
        <f t="shared" si="5"/>
        <v>74.7</v>
      </c>
      <c r="O23" s="49">
        <f>RANK(N23,N23:N26,0)</f>
        <v>2</v>
      </c>
    </row>
    <row r="24">
      <c r="A24" s="47" t="s">
        <v>51</v>
      </c>
      <c r="B24" s="48" t="s">
        <v>50</v>
      </c>
      <c r="C24" s="25">
        <v>13.6</v>
      </c>
      <c r="D24" s="26">
        <v>16.4</v>
      </c>
      <c r="E24" s="44">
        <f t="shared" si="1"/>
        <v>15</v>
      </c>
      <c r="F24" s="27">
        <v>15.1</v>
      </c>
      <c r="G24" s="28">
        <v>14.3</v>
      </c>
      <c r="H24" s="29">
        <v>12.7</v>
      </c>
      <c r="I24" s="30">
        <v>13.7</v>
      </c>
      <c r="J24" s="45">
        <f t="shared" si="7"/>
        <v>13.2</v>
      </c>
      <c r="K24" s="31">
        <v>15.0</v>
      </c>
      <c r="L24" s="44">
        <f t="shared" si="3"/>
        <v>44.4</v>
      </c>
      <c r="M24" s="45">
        <f>RANK(L24,L23:L26,0)</f>
        <v>3</v>
      </c>
      <c r="N24" s="49">
        <f t="shared" si="5"/>
        <v>72.6</v>
      </c>
      <c r="O24" s="49">
        <f>RANK(N24,N23:N26,0)</f>
        <v>3</v>
      </c>
    </row>
    <row r="25">
      <c r="A25" s="47" t="s">
        <v>52</v>
      </c>
      <c r="B25" s="48" t="s">
        <v>50</v>
      </c>
      <c r="C25" s="25">
        <v>13.3</v>
      </c>
      <c r="D25" s="26">
        <v>14.7</v>
      </c>
      <c r="E25" s="44">
        <f t="shared" si="1"/>
        <v>14</v>
      </c>
      <c r="F25" s="27">
        <v>14.4</v>
      </c>
      <c r="G25" s="28">
        <v>12.5</v>
      </c>
      <c r="H25" s="29">
        <v>15.2</v>
      </c>
      <c r="I25" s="30">
        <v>12.9</v>
      </c>
      <c r="J25" s="45">
        <f t="shared" si="7"/>
        <v>14.05</v>
      </c>
      <c r="K25" s="31">
        <v>13.3</v>
      </c>
      <c r="L25" s="44">
        <f t="shared" si="3"/>
        <v>40.2</v>
      </c>
      <c r="M25" s="45">
        <f>RANK(L25,L23:L26,0)</f>
        <v>4</v>
      </c>
      <c r="N25" s="49">
        <f t="shared" si="5"/>
        <v>68.25</v>
      </c>
      <c r="O25" s="49">
        <f>RANK(N25,N23:N26,0)</f>
        <v>4</v>
      </c>
    </row>
    <row r="26">
      <c r="A26" s="50" t="s">
        <v>53</v>
      </c>
      <c r="B26" s="51" t="s">
        <v>50</v>
      </c>
      <c r="C26" s="52">
        <v>16.9</v>
      </c>
      <c r="D26" s="53">
        <v>16.0</v>
      </c>
      <c r="E26" s="54">
        <f t="shared" si="1"/>
        <v>16.45</v>
      </c>
      <c r="F26" s="55">
        <v>15.7</v>
      </c>
      <c r="G26" s="56">
        <v>16.8</v>
      </c>
      <c r="H26" s="57">
        <v>13.0</v>
      </c>
      <c r="I26" s="74">
        <v>14.3</v>
      </c>
      <c r="J26" s="59">
        <f t="shared" si="7"/>
        <v>13.65</v>
      </c>
      <c r="K26" s="60">
        <v>16.1</v>
      </c>
      <c r="L26" s="54">
        <f t="shared" si="3"/>
        <v>48.6</v>
      </c>
      <c r="M26" s="59">
        <f>RANK(L26,L23:L26,0)</f>
        <v>1</v>
      </c>
      <c r="N26" s="61">
        <f t="shared" si="5"/>
        <v>78.7</v>
      </c>
      <c r="O26" s="61">
        <f>RANK(N26,N23:N26,0)</f>
        <v>1</v>
      </c>
    </row>
    <row r="27">
      <c r="A27" s="47" t="s">
        <v>54</v>
      </c>
      <c r="B27" s="48" t="s">
        <v>55</v>
      </c>
      <c r="C27" s="25">
        <v>13.0</v>
      </c>
      <c r="D27" s="26">
        <v>14.8</v>
      </c>
      <c r="E27" s="44">
        <f t="shared" si="1"/>
        <v>13.9</v>
      </c>
      <c r="F27" s="27">
        <v>13.1</v>
      </c>
      <c r="G27" s="28">
        <v>12.7</v>
      </c>
      <c r="H27" s="29">
        <v>11.3</v>
      </c>
      <c r="I27" s="30">
        <v>12.3</v>
      </c>
      <c r="J27" s="45">
        <f t="shared" si="7"/>
        <v>11.8</v>
      </c>
      <c r="K27" s="31">
        <v>14.1</v>
      </c>
      <c r="L27" s="44">
        <f t="shared" si="3"/>
        <v>39.9</v>
      </c>
      <c r="M27" s="45">
        <f>RANK(L27,L27:L29,0)</f>
        <v>3</v>
      </c>
      <c r="N27" s="49">
        <f t="shared" si="5"/>
        <v>65.6</v>
      </c>
      <c r="O27" s="49">
        <f>RANK(N27,N27:N29,0)</f>
        <v>3</v>
      </c>
    </row>
    <row r="28">
      <c r="A28" s="47" t="s">
        <v>56</v>
      </c>
      <c r="B28" s="48" t="s">
        <v>55</v>
      </c>
      <c r="C28" s="25">
        <v>17.6</v>
      </c>
      <c r="D28" s="26">
        <v>16.9</v>
      </c>
      <c r="E28" s="44">
        <f t="shared" si="1"/>
        <v>17.25</v>
      </c>
      <c r="F28" s="27">
        <v>17.2</v>
      </c>
      <c r="G28" s="28">
        <v>18.7</v>
      </c>
      <c r="H28" s="29">
        <v>17.1</v>
      </c>
      <c r="I28" s="30">
        <v>16.4</v>
      </c>
      <c r="J28" s="45">
        <f t="shared" si="7"/>
        <v>16.75</v>
      </c>
      <c r="K28" s="31">
        <v>16.7</v>
      </c>
      <c r="L28" s="44">
        <f t="shared" si="3"/>
        <v>52.6</v>
      </c>
      <c r="M28" s="45">
        <f>RANK(L28,L27:L29,0)</f>
        <v>1</v>
      </c>
      <c r="N28" s="49">
        <f t="shared" si="5"/>
        <v>86.6</v>
      </c>
      <c r="O28" s="49">
        <f>RANK(N28,N27:N29,0)</f>
        <v>1</v>
      </c>
    </row>
    <row r="29">
      <c r="A29" s="50" t="s">
        <v>57</v>
      </c>
      <c r="B29" s="51" t="s">
        <v>55</v>
      </c>
      <c r="C29" s="52">
        <v>16.6</v>
      </c>
      <c r="D29" s="53">
        <v>16.5</v>
      </c>
      <c r="E29" s="54">
        <f t="shared" si="1"/>
        <v>16.55</v>
      </c>
      <c r="F29" s="55">
        <v>16.7</v>
      </c>
      <c r="G29" s="56">
        <v>17.9</v>
      </c>
      <c r="H29" s="57">
        <v>13.2</v>
      </c>
      <c r="I29" s="74">
        <v>15.7</v>
      </c>
      <c r="J29" s="59">
        <f t="shared" si="7"/>
        <v>14.45</v>
      </c>
      <c r="K29" s="60">
        <v>15.2</v>
      </c>
      <c r="L29" s="54">
        <f t="shared" si="3"/>
        <v>49.8</v>
      </c>
      <c r="M29" s="59">
        <f>RANK(L29,L27:L29,0)</f>
        <v>2</v>
      </c>
      <c r="N29" s="61">
        <f t="shared" si="5"/>
        <v>80.8</v>
      </c>
      <c r="O29" s="61">
        <f>RANK(N29,N27:N29,0)</f>
        <v>2</v>
      </c>
    </row>
  </sheetData>
  <mergeCells count="10">
    <mergeCell ref="L1:L3"/>
    <mergeCell ref="J2:J3"/>
    <mergeCell ref="A1:B3"/>
    <mergeCell ref="C1:E1"/>
    <mergeCell ref="F1:G1"/>
    <mergeCell ref="H1:J1"/>
    <mergeCell ref="M1:M3"/>
    <mergeCell ref="N1:N3"/>
    <mergeCell ref="E2:E3"/>
    <mergeCell ref="O1:O3"/>
  </mergeCells>
  <printOptions gridLines="1" horizontalCentered="1"/>
  <pageMargins bottom="0.75" footer="0.0" header="0.0" left="0.7" right="0.7" top="0.75"/>
  <pageSetup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xSplit="2.0" ySplit="3.0" topLeftCell="C4" activePane="bottomRight" state="frozen"/>
      <selection activeCell="C1" sqref="C1" pane="topRight"/>
      <selection activeCell="A4" sqref="A4" pane="bottomLeft"/>
      <selection activeCell="C4" sqref="C4" pane="bottomRight"/>
    </sheetView>
  </sheetViews>
  <sheetFormatPr customHeight="1" defaultColWidth="12.63" defaultRowHeight="15.75"/>
  <cols>
    <col customWidth="1" min="1" max="1" width="28.75"/>
    <col customWidth="1" min="2" max="2" width="5.75"/>
    <col customWidth="1" min="3" max="6" width="13.63"/>
    <col customWidth="1" min="7" max="11" width="9.5"/>
    <col customWidth="1" min="12" max="12" width="13.63"/>
  </cols>
  <sheetData>
    <row r="1">
      <c r="A1" s="77" t="s">
        <v>0</v>
      </c>
      <c r="B1" s="2"/>
      <c r="C1" s="78" t="s">
        <v>58</v>
      </c>
      <c r="D1" s="79" t="s">
        <v>8</v>
      </c>
      <c r="E1" s="80" t="s">
        <v>59</v>
      </c>
      <c r="F1" s="79" t="s">
        <v>8</v>
      </c>
      <c r="G1" s="81" t="s">
        <v>60</v>
      </c>
      <c r="H1" s="2"/>
      <c r="I1" s="2"/>
      <c r="J1" s="2"/>
      <c r="K1" s="77" t="s">
        <v>7</v>
      </c>
      <c r="L1" s="82" t="s">
        <v>8</v>
      </c>
    </row>
    <row r="2">
      <c r="A2" s="11"/>
      <c r="C2" s="83"/>
      <c r="D2" s="84"/>
      <c r="E2" s="85"/>
      <c r="F2" s="84"/>
      <c r="G2" s="86"/>
      <c r="H2" s="87"/>
      <c r="I2" s="87"/>
      <c r="J2" s="87"/>
      <c r="K2" s="11"/>
      <c r="L2" s="88"/>
    </row>
    <row r="3">
      <c r="A3" s="23"/>
      <c r="B3" s="24"/>
      <c r="C3" s="89" t="s">
        <v>61</v>
      </c>
      <c r="D3" s="90"/>
      <c r="E3" s="91" t="s">
        <v>62</v>
      </c>
      <c r="F3" s="90"/>
      <c r="G3" s="92" t="s">
        <v>63</v>
      </c>
      <c r="H3" s="93" t="s">
        <v>64</v>
      </c>
      <c r="I3" s="94" t="s">
        <v>65</v>
      </c>
      <c r="J3" s="95" t="s">
        <v>66</v>
      </c>
      <c r="K3" s="23"/>
      <c r="L3" s="96"/>
    </row>
    <row r="4">
      <c r="A4" s="47" t="s">
        <v>25</v>
      </c>
      <c r="B4" s="48" t="s">
        <v>26</v>
      </c>
      <c r="C4" s="97">
        <v>11.5</v>
      </c>
      <c r="D4" s="98">
        <f>RANK(C4, C4:C6, 0)</f>
        <v>2</v>
      </c>
      <c r="E4" s="99">
        <v>11.0</v>
      </c>
      <c r="F4" s="98">
        <f>RANK(E4, E4:E6, 0)</f>
        <v>1</v>
      </c>
      <c r="G4" s="100">
        <v>30.0</v>
      </c>
      <c r="H4" s="101">
        <v>31.0</v>
      </c>
      <c r="I4" s="102">
        <v>24.0</v>
      </c>
      <c r="J4" s="103">
        <v>37.0</v>
      </c>
      <c r="K4" s="104">
        <f t="shared" ref="K4:K29" si="1">SUM(G4:J4)</f>
        <v>122</v>
      </c>
      <c r="L4" s="105">
        <f>RANK(K4, K4:K6, 0)</f>
        <v>1</v>
      </c>
    </row>
    <row r="5">
      <c r="A5" s="47" t="s">
        <v>27</v>
      </c>
      <c r="B5" s="48" t="s">
        <v>26</v>
      </c>
      <c r="C5" s="97">
        <v>11.8</v>
      </c>
      <c r="D5" s="98">
        <f>RANK(C5, C4:C6, 0)</f>
        <v>1</v>
      </c>
      <c r="E5" s="99">
        <v>10.7</v>
      </c>
      <c r="F5" s="106">
        <v>2.0</v>
      </c>
      <c r="G5" s="107">
        <v>10.0</v>
      </c>
      <c r="H5" s="108">
        <v>32.0</v>
      </c>
      <c r="I5" s="109">
        <v>25.0</v>
      </c>
      <c r="J5" s="110">
        <v>41.0</v>
      </c>
      <c r="K5" s="104">
        <f t="shared" si="1"/>
        <v>108</v>
      </c>
      <c r="L5" s="105">
        <f>RANK(K5, K4:K6, 0)</f>
        <v>2</v>
      </c>
    </row>
    <row r="6">
      <c r="A6" s="111" t="s">
        <v>28</v>
      </c>
      <c r="B6" s="112" t="s">
        <v>26</v>
      </c>
      <c r="C6" s="89">
        <v>10.0</v>
      </c>
      <c r="D6" s="113">
        <f>RANK(C6, C4:C6, 0)</f>
        <v>3</v>
      </c>
      <c r="E6" s="114">
        <v>8.0</v>
      </c>
      <c r="F6" s="115">
        <v>3.0</v>
      </c>
      <c r="G6" s="116">
        <v>10.0</v>
      </c>
      <c r="H6" s="117">
        <v>29.0</v>
      </c>
      <c r="I6" s="118">
        <v>20.0</v>
      </c>
      <c r="J6" s="119">
        <v>26.0</v>
      </c>
      <c r="K6" s="120">
        <f t="shared" si="1"/>
        <v>85</v>
      </c>
      <c r="L6" s="121">
        <f>RANK(K6, K4:K6, 0)</f>
        <v>3</v>
      </c>
    </row>
    <row r="7">
      <c r="A7" s="122" t="s">
        <v>29</v>
      </c>
      <c r="B7" s="123" t="s">
        <v>30</v>
      </c>
      <c r="C7" s="124">
        <v>9.9</v>
      </c>
      <c r="D7" s="125">
        <f t="shared" ref="D7:D10" si="2">RANK(C7, $C$7:$C$10, 0)</f>
        <v>3</v>
      </c>
      <c r="E7" s="126">
        <v>10.6</v>
      </c>
      <c r="F7" s="125">
        <f t="shared" ref="F7:F10" si="3">RANK(E7, $E$7:$E$10, 0)</f>
        <v>4</v>
      </c>
      <c r="G7" s="100">
        <v>31.0</v>
      </c>
      <c r="H7" s="101">
        <v>34.0</v>
      </c>
      <c r="I7" s="102">
        <v>26.5</v>
      </c>
      <c r="J7" s="103">
        <v>40.0</v>
      </c>
      <c r="K7" s="127">
        <f t="shared" si="1"/>
        <v>131.5</v>
      </c>
      <c r="L7" s="128">
        <f>RANK(K7, K7:K10, 0)</f>
        <v>2</v>
      </c>
    </row>
    <row r="8">
      <c r="A8" s="47" t="s">
        <v>31</v>
      </c>
      <c r="B8" s="48" t="s">
        <v>30</v>
      </c>
      <c r="C8" s="97">
        <v>10.5</v>
      </c>
      <c r="D8" s="98">
        <f t="shared" si="2"/>
        <v>2</v>
      </c>
      <c r="E8" s="99">
        <v>11.4</v>
      </c>
      <c r="F8" s="98">
        <f t="shared" si="3"/>
        <v>2</v>
      </c>
      <c r="G8" s="107">
        <v>31.0</v>
      </c>
      <c r="H8" s="108">
        <v>31.0</v>
      </c>
      <c r="I8" s="109">
        <v>26.0</v>
      </c>
      <c r="J8" s="110">
        <v>42.0</v>
      </c>
      <c r="K8" s="104">
        <f t="shared" si="1"/>
        <v>130</v>
      </c>
      <c r="L8" s="105">
        <f>Rank(K8,K7:K10, 0)</f>
        <v>4</v>
      </c>
    </row>
    <row r="9">
      <c r="A9" s="47" t="s">
        <v>32</v>
      </c>
      <c r="B9" s="48" t="s">
        <v>30</v>
      </c>
      <c r="C9" s="97">
        <v>0.0</v>
      </c>
      <c r="D9" s="98">
        <f t="shared" si="2"/>
        <v>4</v>
      </c>
      <c r="E9" s="99">
        <v>11.0</v>
      </c>
      <c r="F9" s="98">
        <f t="shared" si="3"/>
        <v>3</v>
      </c>
      <c r="G9" s="107">
        <v>38.0</v>
      </c>
      <c r="H9" s="108">
        <v>33.0</v>
      </c>
      <c r="I9" s="109">
        <v>25.0</v>
      </c>
      <c r="J9" s="110">
        <v>42.0</v>
      </c>
      <c r="K9" s="104">
        <f t="shared" si="1"/>
        <v>138</v>
      </c>
      <c r="L9" s="105">
        <f>Rank(K9,K7:K10, 0)</f>
        <v>1</v>
      </c>
    </row>
    <row r="10">
      <c r="A10" s="111" t="s">
        <v>33</v>
      </c>
      <c r="B10" s="112" t="s">
        <v>30</v>
      </c>
      <c r="C10" s="89">
        <v>11.7</v>
      </c>
      <c r="D10" s="113">
        <f t="shared" si="2"/>
        <v>1</v>
      </c>
      <c r="E10" s="114">
        <v>11.8</v>
      </c>
      <c r="F10" s="113">
        <f t="shared" si="3"/>
        <v>1</v>
      </c>
      <c r="G10" s="116">
        <v>33.0</v>
      </c>
      <c r="H10" s="117">
        <v>30.0</v>
      </c>
      <c r="I10" s="118">
        <v>25.5</v>
      </c>
      <c r="J10" s="119">
        <v>43.0</v>
      </c>
      <c r="K10" s="120">
        <f t="shared" si="1"/>
        <v>131.5</v>
      </c>
      <c r="L10" s="121">
        <f>Rank(K10,K7:K10, 0)</f>
        <v>2</v>
      </c>
    </row>
    <row r="11">
      <c r="A11" s="122" t="s">
        <v>34</v>
      </c>
      <c r="B11" s="123" t="s">
        <v>35</v>
      </c>
      <c r="C11" s="124">
        <v>14.8</v>
      </c>
      <c r="D11" s="125">
        <f t="shared" ref="D11:D13" si="4">rank(C11,$C$11:$C$13,0)</f>
        <v>1</v>
      </c>
      <c r="E11" s="126">
        <v>12.6</v>
      </c>
      <c r="F11" s="125">
        <f t="shared" ref="F11:F13" si="5">rank(E11,$E$11:$E$13,0)</f>
        <v>1</v>
      </c>
      <c r="G11" s="100">
        <v>29.0</v>
      </c>
      <c r="H11" s="101">
        <v>35.0</v>
      </c>
      <c r="I11" s="102">
        <v>30.0</v>
      </c>
      <c r="J11" s="103">
        <v>47.0</v>
      </c>
      <c r="K11" s="127">
        <f t="shared" si="1"/>
        <v>141</v>
      </c>
      <c r="L11" s="128">
        <f>Rank(K11,K11:K13, 0)</f>
        <v>1</v>
      </c>
    </row>
    <row r="12">
      <c r="A12" s="47" t="s">
        <v>36</v>
      </c>
      <c r="B12" s="48" t="s">
        <v>35</v>
      </c>
      <c r="C12" s="97">
        <v>9.1</v>
      </c>
      <c r="D12" s="98">
        <f t="shared" si="4"/>
        <v>3</v>
      </c>
      <c r="E12" s="99">
        <v>12.4</v>
      </c>
      <c r="F12" s="98">
        <f t="shared" si="5"/>
        <v>2</v>
      </c>
      <c r="G12" s="107">
        <v>27.0</v>
      </c>
      <c r="H12" s="108">
        <v>33.0</v>
      </c>
      <c r="I12" s="109">
        <v>28.0</v>
      </c>
      <c r="J12" s="110">
        <v>42.0</v>
      </c>
      <c r="K12" s="104">
        <f t="shared" si="1"/>
        <v>130</v>
      </c>
      <c r="L12" s="105">
        <f>Rank(K12,K11:K13, 0)</f>
        <v>2</v>
      </c>
    </row>
    <row r="13">
      <c r="A13" s="111" t="s">
        <v>37</v>
      </c>
      <c r="B13" s="112" t="s">
        <v>35</v>
      </c>
      <c r="C13" s="89">
        <v>12.9</v>
      </c>
      <c r="D13" s="113">
        <f t="shared" si="4"/>
        <v>2</v>
      </c>
      <c r="E13" s="114">
        <v>12.2</v>
      </c>
      <c r="F13" s="113">
        <f t="shared" si="5"/>
        <v>3</v>
      </c>
      <c r="G13" s="116">
        <v>26.0</v>
      </c>
      <c r="H13" s="117">
        <v>34.0</v>
      </c>
      <c r="I13" s="118">
        <v>29.0</v>
      </c>
      <c r="J13" s="119">
        <v>37.0</v>
      </c>
      <c r="K13" s="120">
        <f t="shared" si="1"/>
        <v>126</v>
      </c>
      <c r="L13" s="121">
        <f>RANK(K13,K11:K13,0)</f>
        <v>3</v>
      </c>
    </row>
    <row r="14">
      <c r="A14" s="122" t="s">
        <v>38</v>
      </c>
      <c r="B14" s="123" t="s">
        <v>39</v>
      </c>
      <c r="C14" s="124">
        <v>13.5</v>
      </c>
      <c r="D14" s="125">
        <f t="shared" ref="D14:D19" si="6">RANK(C14,$C$14:$C$19,0)</f>
        <v>3</v>
      </c>
      <c r="E14" s="126">
        <v>13.6</v>
      </c>
      <c r="F14" s="125">
        <f t="shared" ref="F14:F19" si="7">RANK(E14,$E$14:$E$19,0)</f>
        <v>4</v>
      </c>
      <c r="G14" s="100">
        <v>40.0</v>
      </c>
      <c r="H14" s="101">
        <v>35.0</v>
      </c>
      <c r="I14" s="102">
        <v>34.5</v>
      </c>
      <c r="J14" s="103">
        <v>48.0</v>
      </c>
      <c r="K14" s="127">
        <f t="shared" si="1"/>
        <v>157.5</v>
      </c>
      <c r="L14" s="128">
        <f>RANK(K14,K14:K19,0)</f>
        <v>1</v>
      </c>
    </row>
    <row r="15">
      <c r="A15" s="47" t="s">
        <v>40</v>
      </c>
      <c r="B15" s="48" t="s">
        <v>39</v>
      </c>
      <c r="C15" s="97">
        <v>12.1</v>
      </c>
      <c r="D15" s="98">
        <f t="shared" si="6"/>
        <v>4</v>
      </c>
      <c r="E15" s="99">
        <v>14.0</v>
      </c>
      <c r="F15" s="98">
        <f t="shared" si="7"/>
        <v>2</v>
      </c>
      <c r="G15" s="107">
        <v>39.0</v>
      </c>
      <c r="H15" s="108">
        <v>31.0</v>
      </c>
      <c r="I15" s="109">
        <v>33.0</v>
      </c>
      <c r="J15" s="110">
        <v>42.0</v>
      </c>
      <c r="K15" s="104">
        <f t="shared" si="1"/>
        <v>145</v>
      </c>
      <c r="L15" s="105">
        <f>RANK(K15,K14:K19,0)</f>
        <v>3</v>
      </c>
    </row>
    <row r="16">
      <c r="A16" s="47" t="s">
        <v>41</v>
      </c>
      <c r="B16" s="48" t="s">
        <v>39</v>
      </c>
      <c r="C16" s="97">
        <v>11.8</v>
      </c>
      <c r="D16" s="98">
        <f t="shared" si="6"/>
        <v>5</v>
      </c>
      <c r="E16" s="99">
        <v>13.6</v>
      </c>
      <c r="F16" s="98">
        <f t="shared" si="7"/>
        <v>4</v>
      </c>
      <c r="G16" s="107">
        <v>35.0</v>
      </c>
      <c r="H16" s="108">
        <v>30.0</v>
      </c>
      <c r="I16" s="109">
        <v>31.0</v>
      </c>
      <c r="J16" s="110">
        <v>43.0</v>
      </c>
      <c r="K16" s="104">
        <f t="shared" si="1"/>
        <v>139</v>
      </c>
      <c r="L16" s="105">
        <f>RANK(K16,K14:K19,0)</f>
        <v>5</v>
      </c>
    </row>
    <row r="17">
      <c r="A17" s="47" t="s">
        <v>42</v>
      </c>
      <c r="B17" s="48" t="s">
        <v>39</v>
      </c>
      <c r="C17" s="97">
        <v>11.5</v>
      </c>
      <c r="D17" s="98">
        <f t="shared" si="6"/>
        <v>6</v>
      </c>
      <c r="E17" s="99">
        <v>13.2</v>
      </c>
      <c r="F17" s="98">
        <f t="shared" si="7"/>
        <v>6</v>
      </c>
      <c r="G17" s="107">
        <v>40.0</v>
      </c>
      <c r="H17" s="108">
        <v>34.0</v>
      </c>
      <c r="I17" s="109">
        <v>31.5</v>
      </c>
      <c r="J17" s="110">
        <v>35.0</v>
      </c>
      <c r="K17" s="104">
        <f t="shared" si="1"/>
        <v>140.5</v>
      </c>
      <c r="L17" s="105">
        <f>RANK(K17,K14:K19,0)</f>
        <v>4</v>
      </c>
    </row>
    <row r="18">
      <c r="A18" s="47" t="s">
        <v>43</v>
      </c>
      <c r="B18" s="48" t="s">
        <v>39</v>
      </c>
      <c r="C18" s="97">
        <v>14.3</v>
      </c>
      <c r="D18" s="98">
        <f t="shared" si="6"/>
        <v>2</v>
      </c>
      <c r="E18" s="99">
        <v>14.2</v>
      </c>
      <c r="F18" s="98">
        <f t="shared" si="7"/>
        <v>1</v>
      </c>
      <c r="G18" s="107">
        <v>37.0</v>
      </c>
      <c r="H18" s="108">
        <v>37.0</v>
      </c>
      <c r="I18" s="109">
        <v>35.0</v>
      </c>
      <c r="J18" s="110">
        <v>42.0</v>
      </c>
      <c r="K18" s="104">
        <f t="shared" si="1"/>
        <v>151</v>
      </c>
      <c r="L18" s="105">
        <f>RANK(K18,K14:K19,0)</f>
        <v>2</v>
      </c>
    </row>
    <row r="19">
      <c r="A19" s="111" t="s">
        <v>44</v>
      </c>
      <c r="B19" s="112" t="s">
        <v>39</v>
      </c>
      <c r="C19" s="89">
        <v>16.2</v>
      </c>
      <c r="D19" s="113">
        <f t="shared" si="6"/>
        <v>1</v>
      </c>
      <c r="E19" s="114">
        <v>13.8</v>
      </c>
      <c r="F19" s="113">
        <f t="shared" si="7"/>
        <v>3</v>
      </c>
      <c r="G19" s="116">
        <v>30.0</v>
      </c>
      <c r="H19" s="117">
        <v>36.0</v>
      </c>
      <c r="I19" s="118">
        <v>29.0</v>
      </c>
      <c r="J19" s="119">
        <v>32.0</v>
      </c>
      <c r="K19" s="120">
        <f t="shared" si="1"/>
        <v>127</v>
      </c>
      <c r="L19" s="121">
        <f>RANK(K19,K14:K19,0)</f>
        <v>6</v>
      </c>
    </row>
    <row r="20">
      <c r="A20" s="47" t="s">
        <v>45</v>
      </c>
      <c r="B20" s="48" t="s">
        <v>46</v>
      </c>
      <c r="C20" s="97">
        <v>16.0</v>
      </c>
      <c r="D20" s="98">
        <f t="shared" ref="D20:D22" si="8">RANK(C20,$C$20:$C$22,0)</f>
        <v>1</v>
      </c>
      <c r="E20" s="99">
        <v>14.0</v>
      </c>
      <c r="F20" s="98">
        <f t="shared" ref="F20:F22" si="9">RANK(E20,$E$20:$E$22,0)</f>
        <v>3</v>
      </c>
      <c r="G20" s="100">
        <v>43.0</v>
      </c>
      <c r="H20" s="101">
        <v>41.0</v>
      </c>
      <c r="I20" s="129">
        <v>35.0</v>
      </c>
      <c r="J20" s="103">
        <v>47.0</v>
      </c>
      <c r="K20" s="104">
        <f t="shared" si="1"/>
        <v>166</v>
      </c>
      <c r="L20" s="105">
        <f>RANK(K20,K20:K22,0)</f>
        <v>1</v>
      </c>
    </row>
    <row r="21">
      <c r="A21" s="47" t="s">
        <v>47</v>
      </c>
      <c r="B21" s="48" t="s">
        <v>46</v>
      </c>
      <c r="C21" s="97">
        <v>14.3</v>
      </c>
      <c r="D21" s="98">
        <f t="shared" si="8"/>
        <v>2</v>
      </c>
      <c r="E21" s="99">
        <v>14.6</v>
      </c>
      <c r="F21" s="98">
        <f t="shared" si="9"/>
        <v>2</v>
      </c>
      <c r="G21" s="107">
        <v>34.0</v>
      </c>
      <c r="H21" s="108">
        <v>39.0</v>
      </c>
      <c r="I21" s="130">
        <v>34.5</v>
      </c>
      <c r="J21" s="110">
        <v>40.0</v>
      </c>
      <c r="K21" s="104">
        <f t="shared" si="1"/>
        <v>147.5</v>
      </c>
      <c r="L21" s="105">
        <f>RANK(K21,K20:K22,0)</f>
        <v>3</v>
      </c>
    </row>
    <row r="22">
      <c r="A22" s="111" t="s">
        <v>48</v>
      </c>
      <c r="B22" s="112" t="s">
        <v>46</v>
      </c>
      <c r="C22" s="89">
        <v>11.8</v>
      </c>
      <c r="D22" s="113">
        <f t="shared" si="8"/>
        <v>3</v>
      </c>
      <c r="E22" s="114">
        <v>14.8</v>
      </c>
      <c r="F22" s="113">
        <f t="shared" si="9"/>
        <v>1</v>
      </c>
      <c r="G22" s="116">
        <v>39.0</v>
      </c>
      <c r="H22" s="117">
        <v>38.0</v>
      </c>
      <c r="I22" s="131">
        <v>33.0</v>
      </c>
      <c r="J22" s="119">
        <v>42.0</v>
      </c>
      <c r="K22" s="120">
        <f t="shared" si="1"/>
        <v>152</v>
      </c>
      <c r="L22" s="121">
        <f>RANK(K22,K20:K22,0)</f>
        <v>2</v>
      </c>
    </row>
    <row r="23">
      <c r="A23" s="47" t="s">
        <v>49</v>
      </c>
      <c r="B23" s="48" t="s">
        <v>50</v>
      </c>
      <c r="C23" s="97">
        <v>16.0</v>
      </c>
      <c r="D23" s="98">
        <f t="shared" ref="D23:D26" si="10">RANK(C23,$C$23:$C$26,0)</f>
        <v>2</v>
      </c>
      <c r="E23" s="99">
        <v>14.2</v>
      </c>
      <c r="F23" s="98">
        <f t="shared" ref="F23:F26" si="11">RANK(E23,$E$23:$E$26,0)</f>
        <v>2</v>
      </c>
      <c r="G23" s="100">
        <v>34.0</v>
      </c>
      <c r="H23" s="101">
        <v>37.0</v>
      </c>
      <c r="I23" s="132">
        <v>34.0</v>
      </c>
      <c r="J23" s="103">
        <v>44.0</v>
      </c>
      <c r="K23" s="104">
        <f t="shared" si="1"/>
        <v>149</v>
      </c>
      <c r="L23" s="105">
        <f>RANK(K23,K23:K26,0)</f>
        <v>4</v>
      </c>
    </row>
    <row r="24" ht="20.25" customHeight="1">
      <c r="A24" s="47" t="s">
        <v>51</v>
      </c>
      <c r="B24" s="48" t="s">
        <v>50</v>
      </c>
      <c r="C24" s="97">
        <v>14.8</v>
      </c>
      <c r="D24" s="98">
        <f t="shared" si="10"/>
        <v>3</v>
      </c>
      <c r="E24" s="99">
        <v>14.2</v>
      </c>
      <c r="F24" s="98">
        <f t="shared" si="11"/>
        <v>2</v>
      </c>
      <c r="G24" s="107">
        <v>36.0</v>
      </c>
      <c r="H24" s="108">
        <v>43.0</v>
      </c>
      <c r="I24" s="133">
        <v>35.0</v>
      </c>
      <c r="J24" s="110">
        <v>40.0</v>
      </c>
      <c r="K24" s="104">
        <f t="shared" si="1"/>
        <v>154</v>
      </c>
      <c r="L24" s="105">
        <f>RANK(K24,K23:K26,0)</f>
        <v>2</v>
      </c>
    </row>
    <row r="25">
      <c r="A25" s="47" t="s">
        <v>52</v>
      </c>
      <c r="B25" s="48" t="s">
        <v>50</v>
      </c>
      <c r="C25" s="134">
        <v>12.7</v>
      </c>
      <c r="D25" s="98">
        <f t="shared" si="10"/>
        <v>4</v>
      </c>
      <c r="E25" s="99">
        <v>13.7</v>
      </c>
      <c r="F25" s="98">
        <f t="shared" si="11"/>
        <v>4</v>
      </c>
      <c r="G25" s="107">
        <v>35.0</v>
      </c>
      <c r="H25" s="108">
        <v>39.0</v>
      </c>
      <c r="I25" s="109">
        <v>34.5</v>
      </c>
      <c r="J25" s="110">
        <v>41.0</v>
      </c>
      <c r="K25" s="135">
        <f t="shared" si="1"/>
        <v>149.5</v>
      </c>
      <c r="L25" s="76">
        <f>RANK(K25,K23:K26,0)</f>
        <v>3</v>
      </c>
    </row>
    <row r="26">
      <c r="A26" s="111" t="s">
        <v>53</v>
      </c>
      <c r="B26" s="112" t="s">
        <v>50</v>
      </c>
      <c r="C26" s="136">
        <v>16.2</v>
      </c>
      <c r="D26" s="113">
        <f t="shared" si="10"/>
        <v>1</v>
      </c>
      <c r="E26" s="91">
        <v>15.4</v>
      </c>
      <c r="F26" s="113">
        <f t="shared" si="11"/>
        <v>1</v>
      </c>
      <c r="G26" s="116">
        <v>45.0</v>
      </c>
      <c r="H26" s="117">
        <v>38.0</v>
      </c>
      <c r="I26" s="118">
        <v>37.0</v>
      </c>
      <c r="J26" s="119">
        <v>47.0</v>
      </c>
      <c r="K26" s="137">
        <f t="shared" si="1"/>
        <v>167</v>
      </c>
      <c r="L26" s="138">
        <f>RANK(K26,K23:K26,0)</f>
        <v>1</v>
      </c>
    </row>
    <row r="27">
      <c r="A27" s="122" t="s">
        <v>54</v>
      </c>
      <c r="B27" s="123" t="s">
        <v>55</v>
      </c>
      <c r="C27" s="97">
        <v>9.6</v>
      </c>
      <c r="D27" s="98">
        <f>RANK(C27,C27:C29,0)</f>
        <v>3</v>
      </c>
      <c r="E27" s="99">
        <v>14.7</v>
      </c>
      <c r="F27" s="98">
        <f>RANK(E27,E27:E29,0)</f>
        <v>3</v>
      </c>
      <c r="G27" s="100">
        <v>36.0</v>
      </c>
      <c r="H27" s="101">
        <v>37.0</v>
      </c>
      <c r="I27" s="102">
        <v>29.0</v>
      </c>
      <c r="J27" s="103">
        <v>36.0</v>
      </c>
      <c r="K27" s="104">
        <f t="shared" si="1"/>
        <v>138</v>
      </c>
      <c r="L27" s="105">
        <f>RANK(K27,K27:K29,0)</f>
        <v>3</v>
      </c>
    </row>
    <row r="28">
      <c r="A28" s="47" t="s">
        <v>56</v>
      </c>
      <c r="B28" s="48" t="s">
        <v>55</v>
      </c>
      <c r="C28" s="97">
        <v>17.9</v>
      </c>
      <c r="D28" s="98">
        <f>RANK(C28,C27:C29,0)</f>
        <v>1</v>
      </c>
      <c r="E28" s="99">
        <v>16.6</v>
      </c>
      <c r="F28" s="98">
        <f>RANK(E28,E27:E29,0)</f>
        <v>2</v>
      </c>
      <c r="G28" s="107">
        <v>48.0</v>
      </c>
      <c r="H28" s="108">
        <v>46.0</v>
      </c>
      <c r="I28" s="109">
        <v>42.0</v>
      </c>
      <c r="J28" s="110">
        <v>46.0</v>
      </c>
      <c r="K28" s="104">
        <f t="shared" si="1"/>
        <v>182</v>
      </c>
      <c r="L28" s="105">
        <f>RANK(K28,K27:K29,0)</f>
        <v>1</v>
      </c>
    </row>
    <row r="29">
      <c r="A29" s="50" t="s">
        <v>57</v>
      </c>
      <c r="B29" s="51" t="s">
        <v>55</v>
      </c>
      <c r="C29" s="139">
        <v>17.4</v>
      </c>
      <c r="D29" s="140">
        <f>RANK(C29,C27:C29,0)</f>
        <v>2</v>
      </c>
      <c r="E29" s="141">
        <v>17.0</v>
      </c>
      <c r="F29" s="140">
        <f>RANK(E29,E27:E29,0)</f>
        <v>1</v>
      </c>
      <c r="G29" s="142">
        <v>43.0</v>
      </c>
      <c r="H29" s="143">
        <v>44.0</v>
      </c>
      <c r="I29" s="144">
        <v>40.0</v>
      </c>
      <c r="J29" s="145">
        <v>47.0</v>
      </c>
      <c r="K29" s="146">
        <f t="shared" si="1"/>
        <v>174</v>
      </c>
      <c r="L29" s="147">
        <f>RANK(K29,K27:K29,0)</f>
        <v>2</v>
      </c>
    </row>
  </sheetData>
  <mergeCells count="8">
    <mergeCell ref="A1:B3"/>
    <mergeCell ref="C1:C2"/>
    <mergeCell ref="D1:D3"/>
    <mergeCell ref="E1:E2"/>
    <mergeCell ref="F1:F3"/>
    <mergeCell ref="G1:J2"/>
    <mergeCell ref="K1:K3"/>
    <mergeCell ref="L1:L3"/>
  </mergeCells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