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lash\Downloads\"/>
    </mc:Choice>
  </mc:AlternateContent>
  <xr:revisionPtr revIDLastSave="0" documentId="13_ncr:1_{832F403C-6F57-401D-8BF5-DCC8A5DC85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AG9" i="1"/>
  <c r="AG10" i="1"/>
  <c r="AG7" i="1"/>
  <c r="AG4" i="1"/>
  <c r="AG5" i="1"/>
  <c r="AG3" i="1"/>
  <c r="AF8" i="1"/>
  <c r="AF9" i="1"/>
  <c r="AF10" i="1"/>
  <c r="AF7" i="1"/>
  <c r="AF4" i="1"/>
  <c r="AF5" i="1"/>
  <c r="AF3" i="1"/>
  <c r="AD8" i="1"/>
  <c r="AD9" i="1"/>
  <c r="AD10" i="1"/>
  <c r="AD7" i="1"/>
  <c r="AD4" i="1"/>
  <c r="AD5" i="1"/>
  <c r="AD3" i="1"/>
  <c r="Z8" i="1"/>
  <c r="Z9" i="1"/>
  <c r="Z10" i="1"/>
  <c r="Z7" i="1"/>
  <c r="Z4" i="1"/>
  <c r="Z5" i="1"/>
  <c r="Z3" i="1"/>
  <c r="V8" i="1"/>
  <c r="V9" i="1"/>
  <c r="V10" i="1"/>
  <c r="V7" i="1"/>
  <c r="V4" i="1"/>
  <c r="V5" i="1"/>
  <c r="V3" i="1"/>
  <c r="R8" i="1"/>
  <c r="R9" i="1"/>
  <c r="R10" i="1"/>
  <c r="R7" i="1"/>
  <c r="R4" i="1"/>
  <c r="R5" i="1"/>
  <c r="R3" i="1"/>
  <c r="P8" i="1"/>
  <c r="P9" i="1"/>
  <c r="P10" i="1"/>
  <c r="P7" i="1"/>
  <c r="Q10" i="1"/>
  <c r="P5" i="1"/>
  <c r="Q5" i="1" s="1"/>
  <c r="P4" i="1"/>
  <c r="P3" i="1"/>
  <c r="M8" i="1"/>
  <c r="Q8" i="1" s="1"/>
  <c r="M9" i="1"/>
  <c r="Q9" i="1" s="1"/>
  <c r="M10" i="1"/>
  <c r="M7" i="1"/>
  <c r="Q7" i="1" s="1"/>
  <c r="M4" i="1"/>
  <c r="Q4" i="1" s="1"/>
  <c r="M5" i="1"/>
  <c r="M3" i="1"/>
  <c r="Q3" i="1" s="1"/>
  <c r="J7" i="1"/>
  <c r="I8" i="1"/>
  <c r="J8" i="1" s="1"/>
  <c r="I9" i="1"/>
  <c r="J9" i="1" s="1"/>
  <c r="I10" i="1"/>
  <c r="J10" i="1" s="1"/>
  <c r="I7" i="1"/>
  <c r="I4" i="1"/>
  <c r="J4" i="1" s="1"/>
  <c r="I5" i="1"/>
  <c r="J5" i="1" s="1"/>
  <c r="I3" i="1"/>
  <c r="J3" i="1" s="1"/>
  <c r="F8" i="1"/>
  <c r="F9" i="1"/>
  <c r="F10" i="1"/>
  <c r="F7" i="1"/>
  <c r="F4" i="1"/>
  <c r="F5" i="1"/>
  <c r="F3" i="1"/>
</calcChain>
</file>

<file path=xl/sharedStrings.xml><?xml version="1.0" encoding="utf-8"?>
<sst xmlns="http://schemas.openxmlformats.org/spreadsheetml/2006/main" count="63" uniqueCount="41">
  <si>
    <r>
      <rPr>
        <b/>
        <sz val="5"/>
        <rFont val="Arial"/>
        <family val="2"/>
      </rPr>
      <t>Time</t>
    </r>
  </si>
  <si>
    <r>
      <rPr>
        <b/>
        <sz val="5"/>
        <rFont val="Arial"/>
        <family val="2"/>
      </rPr>
      <t>Class</t>
    </r>
  </si>
  <si>
    <r>
      <rPr>
        <b/>
        <sz val="5"/>
        <rFont val="Arial"/>
        <family val="2"/>
      </rPr>
      <t>Band</t>
    </r>
  </si>
  <si>
    <r>
      <rPr>
        <b/>
        <sz val="5"/>
        <rFont val="Arial"/>
        <family val="2"/>
      </rPr>
      <t>Music</t>
    </r>
  </si>
  <si>
    <r>
      <rPr>
        <b/>
        <sz val="5"/>
        <rFont val="Arial"/>
        <family val="2"/>
      </rPr>
      <t>Music GE</t>
    </r>
  </si>
  <si>
    <r>
      <rPr>
        <b/>
        <sz val="5"/>
        <rFont val="Arial"/>
        <family val="2"/>
      </rPr>
      <t>(M+MGE)x.15</t>
    </r>
  </si>
  <si>
    <r>
      <rPr>
        <b/>
        <sz val="5"/>
        <rFont val="Arial"/>
        <family val="2"/>
      </rPr>
      <t>Visual</t>
    </r>
  </si>
  <si>
    <r>
      <rPr>
        <b/>
        <sz val="5"/>
        <rFont val="Arial"/>
        <family val="2"/>
      </rPr>
      <t>Visual GE</t>
    </r>
  </si>
  <si>
    <r>
      <rPr>
        <b/>
        <sz val="5"/>
        <rFont val="Arial"/>
        <family val="2"/>
      </rPr>
      <t>(V+VGE)x.1</t>
    </r>
  </si>
  <si>
    <r>
      <rPr>
        <b/>
        <sz val="5"/>
        <rFont val="Arial"/>
        <family val="2"/>
      </rPr>
      <t>MusTotal+VisTotal</t>
    </r>
  </si>
  <si>
    <r>
      <rPr>
        <b/>
        <sz val="5"/>
        <rFont val="Arial"/>
        <family val="2"/>
      </rPr>
      <t xml:space="preserve">Class
</t>
    </r>
    <r>
      <rPr>
        <b/>
        <sz val="5"/>
        <rFont val="Arial"/>
        <family val="2"/>
      </rPr>
      <t>Place</t>
    </r>
  </si>
  <si>
    <r>
      <rPr>
        <b/>
        <sz val="5"/>
        <rFont val="Arial"/>
        <family val="2"/>
      </rPr>
      <t>Perc</t>
    </r>
  </si>
  <si>
    <r>
      <rPr>
        <b/>
        <sz val="5"/>
        <rFont val="Arial"/>
        <family val="2"/>
      </rPr>
      <t>Guard</t>
    </r>
  </si>
  <si>
    <r>
      <rPr>
        <b/>
        <sz val="5"/>
        <rFont val="Arial"/>
        <family val="2"/>
      </rPr>
      <t>DM</t>
    </r>
  </si>
  <si>
    <r>
      <rPr>
        <b/>
        <sz val="5"/>
        <rFont val="Arial"/>
        <family val="2"/>
      </rPr>
      <t>Comp</t>
    </r>
  </si>
  <si>
    <r>
      <rPr>
        <b/>
        <sz val="5"/>
        <rFont val="Arial"/>
        <family val="2"/>
      </rPr>
      <t>Achv</t>
    </r>
  </si>
  <si>
    <r>
      <rPr>
        <b/>
        <sz val="5"/>
        <rFont val="Arial"/>
        <family val="2"/>
      </rPr>
      <t>Total</t>
    </r>
  </si>
  <si>
    <r>
      <rPr>
        <b/>
        <sz val="5"/>
        <rFont val="Arial"/>
        <family val="2"/>
      </rPr>
      <t>Effect</t>
    </r>
  </si>
  <si>
    <r>
      <rPr>
        <b/>
        <sz val="5"/>
        <rFont val="Arial"/>
        <family val="2"/>
      </rPr>
      <t>Fmnt</t>
    </r>
  </si>
  <si>
    <r>
      <rPr>
        <b/>
        <sz val="5"/>
        <rFont val="Arial"/>
        <family val="2"/>
      </rPr>
      <t>Music Total</t>
    </r>
  </si>
  <si>
    <r>
      <rPr>
        <b/>
        <sz val="5"/>
        <rFont val="Arial"/>
        <family val="2"/>
      </rPr>
      <t>Visual Total</t>
    </r>
  </si>
  <si>
    <r>
      <rPr>
        <b/>
        <sz val="5"/>
        <rFont val="Arial"/>
        <family val="2"/>
      </rPr>
      <t>Grand Total</t>
    </r>
  </si>
  <si>
    <r>
      <rPr>
        <b/>
        <sz val="5"/>
        <rFont val="Arial"/>
        <family val="2"/>
      </rPr>
      <t>Content</t>
    </r>
  </si>
  <si>
    <r>
      <rPr>
        <b/>
        <sz val="5"/>
        <rFont val="Arial"/>
        <family val="2"/>
      </rPr>
      <t>Place</t>
    </r>
  </si>
  <si>
    <r>
      <rPr>
        <b/>
        <sz val="5"/>
        <rFont val="Arial"/>
        <family val="2"/>
      </rPr>
      <t>Tech</t>
    </r>
  </si>
  <si>
    <r>
      <rPr>
        <b/>
        <sz val="5"/>
        <rFont val="Arial"/>
        <family val="2"/>
      </rPr>
      <t>1:15 PM</t>
    </r>
  </si>
  <si>
    <r>
      <rPr>
        <sz val="5"/>
        <rFont val="Arial"/>
        <family val="2"/>
      </rPr>
      <t>1A</t>
    </r>
  </si>
  <si>
    <r>
      <rPr>
        <sz val="5"/>
        <rFont val="Arial"/>
        <family val="2"/>
      </rPr>
      <t>Oblong Marching Panthers</t>
    </r>
  </si>
  <si>
    <r>
      <rPr>
        <b/>
        <sz val="5"/>
        <rFont val="Arial"/>
        <family val="2"/>
      </rPr>
      <t>1:30 PM</t>
    </r>
  </si>
  <si>
    <r>
      <rPr>
        <sz val="5"/>
        <rFont val="Arial"/>
        <family val="2"/>
      </rPr>
      <t>2A</t>
    </r>
  </si>
  <si>
    <t>1A</t>
  </si>
  <si>
    <t>Arcola High School Pride of the Purple Riders</t>
  </si>
  <si>
    <t>Richland County High School Marching Tigers</t>
  </si>
  <si>
    <t>Newton Community High School Marching Eagles</t>
  </si>
  <si>
    <t>Paris High School Beacon Brigade</t>
  </si>
  <si>
    <t>Carterville High School Pride of the Lions</t>
  </si>
  <si>
    <t>Marion Marching Wildcat Band</t>
  </si>
  <si>
    <t>GC</t>
  </si>
  <si>
    <t>x10</t>
  </si>
  <si>
    <t>Total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</si>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</sst>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Times New Roman"/>
      <charset val="204"/>
    </font>
    <font>
      <b/>
      <sz val="5"/>
      <name val="Arial"/>
    </font>
    <font>
      <sz val="5"/>
      <name val="Arial"/>
    </font>
    <font>
      <sz val="5"/>
      <color rgb="FF000000"/>
      <name val="Arial"/>
      <family val="2"/>
    </font>
    <font>
      <sz val="4.5"/>
      <color rgb="FF000000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CE4CD"/>
      </patternFill>
    </fill>
    <fill>
      <patternFill patternType="solid">
        <fgColor rgb="FFFFFF00"/>
      </patternFill>
    </fill>
    <fill>
      <patternFill patternType="solid">
        <fgColor rgb="FF6FA8DC"/>
      </patternFill>
    </fill>
    <fill>
      <patternFill patternType="solid">
        <fgColor rgb="FFF15131"/>
      </patternFill>
    </fill>
    <fill>
      <patternFill patternType="solid">
        <fgColor rgb="FF00FFFF"/>
      </patternFill>
    </fill>
    <fill>
      <patternFill patternType="solid">
        <fgColor rgb="FF37761C"/>
      </patternFill>
    </fill>
    <fill>
      <patternFill patternType="solid">
        <fgColor rgb="FFFF9900"/>
      </patternFill>
    </fill>
    <fill>
      <patternFill patternType="solid">
        <fgColor rgb="FFFF00DE"/>
      </patternFill>
    </fill>
    <fill>
      <patternFill patternType="solid">
        <fgColor rgb="FF9900FF"/>
      </patternFill>
    </fill>
    <fill>
      <patternFill patternType="solid">
        <fgColor rgb="FF000000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horizontal="right" vertical="top" wrapText="1"/>
    </xf>
    <xf numFmtId="0" fontId="1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left" wrapText="1"/>
    </xf>
    <xf numFmtId="0" fontId="1" fillId="9" borderId="1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left" wrapText="1"/>
    </xf>
    <xf numFmtId="0" fontId="1" fillId="10" borderId="1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shrinkToFit="1"/>
    </xf>
    <xf numFmtId="1" fontId="3" fillId="3" borderId="1" xfId="0" applyNumberFormat="1" applyFont="1" applyFill="1" applyBorder="1" applyAlignment="1">
      <alignment horizontal="center" vertical="top" shrinkToFit="1"/>
    </xf>
    <xf numFmtId="2" fontId="3" fillId="3" borderId="1" xfId="0" applyNumberFormat="1" applyFont="1" applyFill="1" applyBorder="1" applyAlignment="1">
      <alignment horizontal="center" vertical="top" shrinkToFit="1"/>
    </xf>
    <xf numFmtId="1" fontId="3" fillId="4" borderId="1" xfId="0" applyNumberFormat="1" applyFont="1" applyFill="1" applyBorder="1" applyAlignment="1">
      <alignment horizontal="center" vertical="top" shrinkToFit="1"/>
    </xf>
    <xf numFmtId="1" fontId="3" fillId="5" borderId="1" xfId="0" applyNumberFormat="1" applyFont="1" applyFill="1" applyBorder="1" applyAlignment="1">
      <alignment horizontal="center" vertical="top" shrinkToFit="1"/>
    </xf>
    <xf numFmtId="1" fontId="4" fillId="5" borderId="1" xfId="0" applyNumberFormat="1" applyFont="1" applyFill="1" applyBorder="1" applyAlignment="1">
      <alignment horizontal="right" vertical="top" shrinkToFit="1"/>
    </xf>
    <xf numFmtId="164" fontId="4" fillId="5" borderId="1" xfId="0" applyNumberFormat="1" applyFont="1" applyFill="1" applyBorder="1" applyAlignment="1">
      <alignment horizontal="right" vertical="top" shrinkToFit="1"/>
    </xf>
    <xf numFmtId="2" fontId="4" fillId="6" borderId="1" xfId="0" applyNumberFormat="1" applyFont="1" applyFill="1" applyBorder="1" applyAlignment="1">
      <alignment horizontal="right" vertical="top" shrinkToFit="1"/>
    </xf>
    <xf numFmtId="1" fontId="3" fillId="7" borderId="1" xfId="0" applyNumberFormat="1" applyFont="1" applyFill="1" applyBorder="1" applyAlignment="1">
      <alignment horizontal="center" vertical="top" shrinkToFit="1"/>
    </xf>
    <xf numFmtId="1" fontId="3" fillId="8" borderId="1" xfId="0" applyNumberFormat="1" applyFont="1" applyFill="1" applyBorder="1" applyAlignment="1">
      <alignment horizontal="center" vertical="top" shrinkToFit="1"/>
    </xf>
    <xf numFmtId="1" fontId="3" fillId="9" borderId="1" xfId="0" applyNumberFormat="1" applyFont="1" applyFill="1" applyBorder="1" applyAlignment="1">
      <alignment horizontal="center" vertical="top" shrinkToFit="1"/>
    </xf>
    <xf numFmtId="1" fontId="3" fillId="10" borderId="1" xfId="0" applyNumberFormat="1" applyFont="1" applyFill="1" applyBorder="1" applyAlignment="1">
      <alignment horizontal="center" vertical="top" shrinkToFit="1"/>
    </xf>
    <xf numFmtId="0" fontId="0" fillId="11" borderId="1" xfId="0" applyFill="1" applyBorder="1" applyAlignment="1">
      <alignment horizontal="left" wrapText="1"/>
    </xf>
    <xf numFmtId="0" fontId="0" fillId="11" borderId="6" xfId="0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wrapText="1"/>
    </xf>
    <xf numFmtId="0" fontId="0" fillId="8" borderId="5" xfId="0" applyFill="1" applyBorder="1" applyAlignment="1">
      <alignment horizontal="left" wrapText="1"/>
    </xf>
    <xf numFmtId="20" fontId="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1" fontId="3" fillId="12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V1" zoomScale="220" zoomScaleNormal="220" workbookViewId="0">
      <selection activeCell="AH11" sqref="AH11"/>
    </sheetView>
  </sheetViews>
  <sheetFormatPr defaultRowHeight="13.2" x14ac:dyDescent="0.25"/>
  <cols>
    <col min="1" max="2" width="5.77734375" customWidth="1"/>
    <col min="3" max="3" width="24.44140625" customWidth="1"/>
    <col min="4" max="5" width="3.33203125" customWidth="1"/>
    <col min="6" max="7" width="4.6640625" customWidth="1"/>
    <col min="8" max="9" width="3.33203125" customWidth="1"/>
    <col min="10" max="10" width="8" customWidth="1"/>
    <col min="11" max="11" width="4.6640625" customWidth="1"/>
    <col min="12" max="13" width="3.33203125" customWidth="1"/>
    <col min="14" max="14" width="5.77734375" customWidth="1"/>
    <col min="15" max="15" width="4.6640625" customWidth="1"/>
    <col min="16" max="16" width="3.33203125" customWidth="1"/>
    <col min="17" max="17" width="8" customWidth="1"/>
    <col min="18" max="18" width="10.44140625" customWidth="1"/>
    <col min="19" max="20" width="4.6640625" customWidth="1"/>
    <col min="21" max="27" width="3.33203125" customWidth="1"/>
    <col min="28" max="28" width="4.6640625" customWidth="1"/>
    <col min="29" max="31" width="3.33203125" customWidth="1"/>
    <col min="32" max="32" width="4.33203125" customWidth="1"/>
    <col min="33" max="33" width="5.6640625" customWidth="1"/>
    <col min="34" max="34" width="4.109375" customWidth="1"/>
  </cols>
  <sheetData>
    <row r="1" spans="1:34" ht="8.25" customHeight="1" x14ac:dyDescent="0.25">
      <c r="A1" s="34" t="s">
        <v>0</v>
      </c>
      <c r="B1" s="34" t="s">
        <v>1</v>
      </c>
      <c r="C1" s="36" t="s">
        <v>2</v>
      </c>
      <c r="D1" s="1" t="s">
        <v>3</v>
      </c>
      <c r="E1" s="2"/>
      <c r="F1" s="2"/>
      <c r="G1" s="3" t="s">
        <v>4</v>
      </c>
      <c r="H1" s="4"/>
      <c r="I1" s="4"/>
      <c r="J1" s="3" t="s">
        <v>5</v>
      </c>
      <c r="K1" s="5" t="s">
        <v>6</v>
      </c>
      <c r="L1" s="6"/>
      <c r="M1" s="6"/>
      <c r="N1" s="7" t="s">
        <v>7</v>
      </c>
      <c r="O1" s="8"/>
      <c r="P1" s="8"/>
      <c r="Q1" s="9" t="s">
        <v>8</v>
      </c>
      <c r="R1" s="10" t="s">
        <v>9</v>
      </c>
      <c r="S1" s="38" t="s">
        <v>10</v>
      </c>
      <c r="T1" s="11" t="s">
        <v>11</v>
      </c>
      <c r="U1" s="12"/>
      <c r="V1" s="40"/>
      <c r="W1" s="41"/>
      <c r="X1" s="13" t="s">
        <v>12</v>
      </c>
      <c r="Y1" s="14"/>
      <c r="Z1" s="14"/>
      <c r="AA1" s="14"/>
      <c r="AB1" s="15" t="s">
        <v>13</v>
      </c>
      <c r="AC1" s="16"/>
      <c r="AD1" s="16"/>
      <c r="AE1" s="16"/>
      <c r="AF1" s="44" t="s">
        <v>37</v>
      </c>
      <c r="AG1" s="44" t="s">
        <v>37</v>
      </c>
      <c r="AH1" s="44" t="s">
        <v>37</v>
      </c>
    </row>
    <row r="2" spans="1:34" ht="8.25" customHeight="1" x14ac:dyDescent="0.25">
      <c r="A2" s="35"/>
      <c r="B2" s="35"/>
      <c r="C2" s="37"/>
      <c r="D2" s="1" t="s">
        <v>14</v>
      </c>
      <c r="E2" s="1" t="s">
        <v>15</v>
      </c>
      <c r="F2" s="1" t="s">
        <v>16</v>
      </c>
      <c r="G2" s="3" t="s">
        <v>17</v>
      </c>
      <c r="H2" s="3" t="s">
        <v>18</v>
      </c>
      <c r="I2" s="3" t="s">
        <v>16</v>
      </c>
      <c r="J2" s="3" t="s">
        <v>19</v>
      </c>
      <c r="K2" s="5" t="s">
        <v>14</v>
      </c>
      <c r="L2" s="5" t="s">
        <v>15</v>
      </c>
      <c r="M2" s="5" t="s">
        <v>16</v>
      </c>
      <c r="N2" s="7" t="s">
        <v>17</v>
      </c>
      <c r="O2" s="7" t="s">
        <v>18</v>
      </c>
      <c r="P2" s="9" t="s">
        <v>16</v>
      </c>
      <c r="Q2" s="9" t="s">
        <v>20</v>
      </c>
      <c r="R2" s="17" t="s">
        <v>21</v>
      </c>
      <c r="S2" s="39"/>
      <c r="T2" s="11" t="s">
        <v>22</v>
      </c>
      <c r="U2" s="11" t="s">
        <v>15</v>
      </c>
      <c r="V2" s="11" t="s">
        <v>16</v>
      </c>
      <c r="W2" s="11" t="s">
        <v>23</v>
      </c>
      <c r="X2" s="13" t="s">
        <v>14</v>
      </c>
      <c r="Y2" s="13" t="s">
        <v>15</v>
      </c>
      <c r="Z2" s="13" t="s">
        <v>16</v>
      </c>
      <c r="AA2" s="13" t="s">
        <v>23</v>
      </c>
      <c r="AB2" s="15" t="s">
        <v>24</v>
      </c>
      <c r="AC2" s="15" t="s">
        <v>17</v>
      </c>
      <c r="AD2" s="15" t="s">
        <v>16</v>
      </c>
      <c r="AE2" s="15" t="s">
        <v>23</v>
      </c>
      <c r="AF2" s="44" t="s">
        <v>38</v>
      </c>
      <c r="AG2" s="44" t="s">
        <v>39</v>
      </c>
      <c r="AH2" s="44" t="s">
        <v>40</v>
      </c>
    </row>
    <row r="3" spans="1:34" ht="8.25" customHeight="1" x14ac:dyDescent="0.25">
      <c r="A3" s="18" t="s">
        <v>25</v>
      </c>
      <c r="B3" s="19" t="s">
        <v>26</v>
      </c>
      <c r="C3" s="19" t="s">
        <v>27</v>
      </c>
      <c r="D3" s="20">
        <v>80</v>
      </c>
      <c r="E3" s="20">
        <v>78</v>
      </c>
      <c r="F3" s="20">
        <f>D3+E3</f>
        <v>158</v>
      </c>
      <c r="G3" s="21">
        <v>63</v>
      </c>
      <c r="H3" s="21">
        <v>53</v>
      </c>
      <c r="I3" s="21">
        <f>G3+H3</f>
        <v>116</v>
      </c>
      <c r="J3" s="22">
        <f>(F3+I3)*0.15</f>
        <v>41.1</v>
      </c>
      <c r="K3" s="23">
        <v>65</v>
      </c>
      <c r="L3" s="23">
        <v>60</v>
      </c>
      <c r="M3" s="23">
        <f>K3+L3</f>
        <v>125</v>
      </c>
      <c r="N3" s="24">
        <v>85</v>
      </c>
      <c r="O3" s="24">
        <v>80</v>
      </c>
      <c r="P3" s="25">
        <f>N3+O3</f>
        <v>165</v>
      </c>
      <c r="Q3" s="26">
        <f>(M3+P3)*0.1</f>
        <v>29</v>
      </c>
      <c r="R3" s="27">
        <f>J3+Q3</f>
        <v>70.099999999999994</v>
      </c>
      <c r="S3" s="28">
        <v>2</v>
      </c>
      <c r="T3" s="29">
        <v>62</v>
      </c>
      <c r="U3" s="29">
        <v>60</v>
      </c>
      <c r="V3" s="29">
        <f>T3+U3</f>
        <v>122</v>
      </c>
      <c r="W3" s="28">
        <v>3</v>
      </c>
      <c r="X3" s="30">
        <v>78</v>
      </c>
      <c r="Y3" s="30">
        <v>75</v>
      </c>
      <c r="Z3" s="30">
        <f>X3+Y3</f>
        <v>153</v>
      </c>
      <c r="AA3" s="28">
        <v>1</v>
      </c>
      <c r="AB3" s="31">
        <v>88</v>
      </c>
      <c r="AC3" s="31">
        <v>93</v>
      </c>
      <c r="AD3" s="31">
        <f>AB3+AC3</f>
        <v>181</v>
      </c>
      <c r="AE3" s="28">
        <v>2</v>
      </c>
      <c r="AF3" s="45">
        <f>R3*10</f>
        <v>701</v>
      </c>
      <c r="AG3" s="45">
        <f>AF3+V3+Z3+AD3</f>
        <v>1157</v>
      </c>
      <c r="AH3" s="45">
        <v>4</v>
      </c>
    </row>
    <row r="4" spans="1:34" ht="8.25" customHeight="1" x14ac:dyDescent="0.25">
      <c r="A4" s="18" t="s">
        <v>28</v>
      </c>
      <c r="B4" s="19" t="s">
        <v>26</v>
      </c>
      <c r="C4" s="43" t="s">
        <v>31</v>
      </c>
      <c r="D4" s="20">
        <v>84</v>
      </c>
      <c r="E4" s="20">
        <v>82</v>
      </c>
      <c r="F4" s="20">
        <f t="shared" ref="F4:F10" si="0">D4+E4</f>
        <v>166</v>
      </c>
      <c r="G4" s="21">
        <v>45</v>
      </c>
      <c r="H4" s="21">
        <v>52</v>
      </c>
      <c r="I4" s="21">
        <f t="shared" ref="I4:I10" si="1">G4+H4</f>
        <v>97</v>
      </c>
      <c r="J4" s="22">
        <f t="shared" ref="J4:J10" si="2">(F4+I4)*0.15</f>
        <v>39.449999999999996</v>
      </c>
      <c r="K4" s="23">
        <v>67</v>
      </c>
      <c r="L4" s="23">
        <v>58</v>
      </c>
      <c r="M4" s="23">
        <f t="shared" ref="M4:M10" si="3">K4+L4</f>
        <v>125</v>
      </c>
      <c r="N4" s="24">
        <v>75</v>
      </c>
      <c r="O4" s="24">
        <v>75</v>
      </c>
      <c r="P4" s="25">
        <f>N4+O4</f>
        <v>150</v>
      </c>
      <c r="Q4" s="26">
        <f t="shared" ref="Q4:Q10" si="4">(M4+P4)*0.1</f>
        <v>27.5</v>
      </c>
      <c r="R4" s="27">
        <f t="shared" ref="R4:R10" si="5">J4+Q4</f>
        <v>66.949999999999989</v>
      </c>
      <c r="S4" s="28">
        <v>3</v>
      </c>
      <c r="T4" s="29">
        <v>70</v>
      </c>
      <c r="U4" s="29">
        <v>65</v>
      </c>
      <c r="V4" s="29">
        <f t="shared" ref="V4:V10" si="6">T4+U4</f>
        <v>135</v>
      </c>
      <c r="W4" s="28">
        <v>2</v>
      </c>
      <c r="X4" s="30">
        <v>67</v>
      </c>
      <c r="Y4" s="30">
        <v>74</v>
      </c>
      <c r="Z4" s="30">
        <f t="shared" ref="Z4:Z10" si="7">X4+Y4</f>
        <v>141</v>
      </c>
      <c r="AA4" s="28">
        <v>3</v>
      </c>
      <c r="AB4" s="31">
        <v>70</v>
      </c>
      <c r="AC4" s="31">
        <v>83</v>
      </c>
      <c r="AD4" s="31">
        <f t="shared" ref="AD4:AD10" si="8">AB4+AC4</f>
        <v>153</v>
      </c>
      <c r="AE4" s="28">
        <v>3</v>
      </c>
      <c r="AF4" s="45">
        <f t="shared" ref="AF4:AG10" si="9">R4*10</f>
        <v>669.49999999999989</v>
      </c>
      <c r="AG4" s="45">
        <f t="shared" ref="AG4:AH10" si="10">AF4+V4+Z4+AD4</f>
        <v>1098.5</v>
      </c>
      <c r="AH4" s="45">
        <v>7</v>
      </c>
    </row>
    <row r="5" spans="1:34" ht="8.25" customHeight="1" x14ac:dyDescent="0.25">
      <c r="A5" s="42">
        <v>7.2916666666666671E-2</v>
      </c>
      <c r="B5" s="19" t="s">
        <v>30</v>
      </c>
      <c r="C5" s="19" t="s">
        <v>32</v>
      </c>
      <c r="D5" s="20">
        <v>94</v>
      </c>
      <c r="E5" s="20">
        <v>92</v>
      </c>
      <c r="F5" s="20">
        <f t="shared" si="0"/>
        <v>186</v>
      </c>
      <c r="G5" s="21">
        <v>68</v>
      </c>
      <c r="H5" s="21">
        <v>56</v>
      </c>
      <c r="I5" s="21">
        <f t="shared" si="1"/>
        <v>124</v>
      </c>
      <c r="J5" s="22">
        <f t="shared" si="2"/>
        <v>46.5</v>
      </c>
      <c r="K5" s="23">
        <v>71</v>
      </c>
      <c r="L5" s="23">
        <v>66</v>
      </c>
      <c r="M5" s="23">
        <f t="shared" si="3"/>
        <v>137</v>
      </c>
      <c r="N5" s="24">
        <v>95</v>
      </c>
      <c r="O5" s="24">
        <v>95</v>
      </c>
      <c r="P5" s="25">
        <f>N5+O5</f>
        <v>190</v>
      </c>
      <c r="Q5" s="26">
        <f t="shared" si="4"/>
        <v>32.700000000000003</v>
      </c>
      <c r="R5" s="27">
        <f t="shared" si="5"/>
        <v>79.2</v>
      </c>
      <c r="S5" s="28">
        <v>1</v>
      </c>
      <c r="T5" s="29">
        <v>81</v>
      </c>
      <c r="U5" s="29">
        <v>82</v>
      </c>
      <c r="V5" s="29">
        <f t="shared" si="6"/>
        <v>163</v>
      </c>
      <c r="W5" s="28">
        <v>1</v>
      </c>
      <c r="X5" s="30">
        <v>76</v>
      </c>
      <c r="Y5" s="30">
        <v>74</v>
      </c>
      <c r="Z5" s="30">
        <f t="shared" si="7"/>
        <v>150</v>
      </c>
      <c r="AA5" s="28">
        <v>2</v>
      </c>
      <c r="AB5" s="31">
        <v>100</v>
      </c>
      <c r="AC5" s="31">
        <v>96</v>
      </c>
      <c r="AD5" s="31">
        <f t="shared" si="8"/>
        <v>196</v>
      </c>
      <c r="AE5" s="28">
        <v>1</v>
      </c>
      <c r="AF5" s="45">
        <f t="shared" si="9"/>
        <v>792</v>
      </c>
      <c r="AG5" s="45">
        <f t="shared" si="10"/>
        <v>1301</v>
      </c>
      <c r="AH5" s="45">
        <v>3</v>
      </c>
    </row>
    <row r="6" spans="1:34" ht="7.9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8.25" customHeight="1" x14ac:dyDescent="0.25">
      <c r="A7" s="42">
        <v>9.375E-2</v>
      </c>
      <c r="B7" s="19" t="s">
        <v>29</v>
      </c>
      <c r="C7" s="43" t="s">
        <v>33</v>
      </c>
      <c r="D7" s="20">
        <v>96</v>
      </c>
      <c r="E7" s="20">
        <v>96</v>
      </c>
      <c r="F7" s="20">
        <f t="shared" si="0"/>
        <v>192</v>
      </c>
      <c r="G7" s="21">
        <v>61</v>
      </c>
      <c r="H7" s="21">
        <v>68</v>
      </c>
      <c r="I7" s="21">
        <f t="shared" si="1"/>
        <v>129</v>
      </c>
      <c r="J7" s="22">
        <f t="shared" si="2"/>
        <v>48.15</v>
      </c>
      <c r="K7" s="23">
        <v>78</v>
      </c>
      <c r="L7" s="23">
        <v>77</v>
      </c>
      <c r="M7" s="23">
        <f t="shared" si="3"/>
        <v>155</v>
      </c>
      <c r="N7" s="24">
        <v>95</v>
      </c>
      <c r="O7" s="24">
        <v>93</v>
      </c>
      <c r="P7" s="25">
        <f>N7+O7</f>
        <v>188</v>
      </c>
      <c r="Q7" s="26">
        <f t="shared" si="4"/>
        <v>34.300000000000004</v>
      </c>
      <c r="R7" s="27">
        <f t="shared" si="5"/>
        <v>82.45</v>
      </c>
      <c r="S7" s="28">
        <v>2</v>
      </c>
      <c r="T7" s="29">
        <v>88</v>
      </c>
      <c r="U7" s="29">
        <v>85</v>
      </c>
      <c r="V7" s="29">
        <f t="shared" si="6"/>
        <v>173</v>
      </c>
      <c r="W7" s="28">
        <v>1</v>
      </c>
      <c r="X7" s="30">
        <v>86</v>
      </c>
      <c r="Y7" s="30">
        <v>91</v>
      </c>
      <c r="Z7" s="30">
        <f t="shared" si="7"/>
        <v>177</v>
      </c>
      <c r="AA7" s="28">
        <v>1</v>
      </c>
      <c r="AB7" s="31">
        <v>100</v>
      </c>
      <c r="AC7" s="31">
        <v>95</v>
      </c>
      <c r="AD7" s="31">
        <f t="shared" si="8"/>
        <v>195</v>
      </c>
      <c r="AE7" s="28">
        <v>1</v>
      </c>
      <c r="AF7" s="45">
        <f t="shared" si="9"/>
        <v>824.5</v>
      </c>
      <c r="AG7" s="45">
        <f t="shared" si="10"/>
        <v>1369.5</v>
      </c>
      <c r="AH7" s="45">
        <v>1</v>
      </c>
    </row>
    <row r="8" spans="1:34" ht="8.25" customHeight="1" x14ac:dyDescent="0.25">
      <c r="A8" s="42">
        <v>0.10416666666666667</v>
      </c>
      <c r="B8" s="19" t="s">
        <v>29</v>
      </c>
      <c r="C8" s="43" t="s">
        <v>34</v>
      </c>
      <c r="D8" s="20">
        <v>95</v>
      </c>
      <c r="E8" s="20">
        <v>94</v>
      </c>
      <c r="F8" s="20">
        <f t="shared" si="0"/>
        <v>189</v>
      </c>
      <c r="G8" s="21">
        <v>71</v>
      </c>
      <c r="H8" s="21">
        <v>64</v>
      </c>
      <c r="I8" s="21">
        <f t="shared" si="1"/>
        <v>135</v>
      </c>
      <c r="J8" s="22">
        <f t="shared" si="2"/>
        <v>48.6</v>
      </c>
      <c r="K8" s="23">
        <v>81</v>
      </c>
      <c r="L8" s="23">
        <v>79</v>
      </c>
      <c r="M8" s="23">
        <f t="shared" si="3"/>
        <v>160</v>
      </c>
      <c r="N8" s="24">
        <v>96</v>
      </c>
      <c r="O8" s="24">
        <v>97</v>
      </c>
      <c r="P8" s="25">
        <f t="shared" ref="P8:P10" si="11">N8+O8</f>
        <v>193</v>
      </c>
      <c r="Q8" s="26">
        <f t="shared" si="4"/>
        <v>35.300000000000004</v>
      </c>
      <c r="R8" s="27">
        <f t="shared" si="5"/>
        <v>83.9</v>
      </c>
      <c r="S8" s="28">
        <v>1</v>
      </c>
      <c r="T8" s="29">
        <v>83</v>
      </c>
      <c r="U8" s="29">
        <v>71</v>
      </c>
      <c r="V8" s="29">
        <f t="shared" si="6"/>
        <v>154</v>
      </c>
      <c r="W8" s="28">
        <v>2</v>
      </c>
      <c r="X8" s="30">
        <v>83</v>
      </c>
      <c r="Y8" s="30">
        <v>91</v>
      </c>
      <c r="Z8" s="30">
        <f t="shared" si="7"/>
        <v>174</v>
      </c>
      <c r="AA8" s="28">
        <v>2</v>
      </c>
      <c r="AB8" s="31">
        <v>85</v>
      </c>
      <c r="AC8" s="31">
        <v>78</v>
      </c>
      <c r="AD8" s="31">
        <f t="shared" si="8"/>
        <v>163</v>
      </c>
      <c r="AE8" s="28">
        <v>2</v>
      </c>
      <c r="AF8" s="45">
        <f t="shared" si="9"/>
        <v>839</v>
      </c>
      <c r="AG8" s="45">
        <f t="shared" si="10"/>
        <v>1330</v>
      </c>
      <c r="AH8" s="45">
        <v>2</v>
      </c>
    </row>
    <row r="9" spans="1:34" ht="8.25" customHeight="1" x14ac:dyDescent="0.25">
      <c r="A9" s="42">
        <v>0.11458333333333333</v>
      </c>
      <c r="B9" s="19" t="s">
        <v>29</v>
      </c>
      <c r="C9" s="43" t="s">
        <v>35</v>
      </c>
      <c r="D9" s="20">
        <v>88</v>
      </c>
      <c r="E9" s="20">
        <v>85</v>
      </c>
      <c r="F9" s="20">
        <f t="shared" si="0"/>
        <v>173</v>
      </c>
      <c r="G9" s="21">
        <v>56</v>
      </c>
      <c r="H9" s="21">
        <v>64</v>
      </c>
      <c r="I9" s="21">
        <f t="shared" si="1"/>
        <v>120</v>
      </c>
      <c r="J9" s="22">
        <f t="shared" si="2"/>
        <v>43.949999999999996</v>
      </c>
      <c r="K9" s="23">
        <v>66</v>
      </c>
      <c r="L9" s="23">
        <v>68</v>
      </c>
      <c r="M9" s="23">
        <f t="shared" si="3"/>
        <v>134</v>
      </c>
      <c r="N9" s="24">
        <v>74</v>
      </c>
      <c r="O9" s="24">
        <v>67</v>
      </c>
      <c r="P9" s="25">
        <f t="shared" si="11"/>
        <v>141</v>
      </c>
      <c r="Q9" s="26">
        <f t="shared" si="4"/>
        <v>27.5</v>
      </c>
      <c r="R9" s="27">
        <f t="shared" si="5"/>
        <v>71.449999999999989</v>
      </c>
      <c r="S9" s="28">
        <v>3</v>
      </c>
      <c r="T9" s="29">
        <v>66</v>
      </c>
      <c r="U9" s="29">
        <v>70</v>
      </c>
      <c r="V9" s="29">
        <f t="shared" si="6"/>
        <v>136</v>
      </c>
      <c r="W9" s="28">
        <v>4</v>
      </c>
      <c r="X9" s="30">
        <v>70</v>
      </c>
      <c r="Y9" s="30">
        <v>68</v>
      </c>
      <c r="Z9" s="30">
        <f t="shared" si="7"/>
        <v>138</v>
      </c>
      <c r="AA9" s="28">
        <v>4</v>
      </c>
      <c r="AB9" s="31">
        <v>76</v>
      </c>
      <c r="AC9" s="31">
        <v>83</v>
      </c>
      <c r="AD9" s="31">
        <f t="shared" si="8"/>
        <v>159</v>
      </c>
      <c r="AE9" s="28">
        <v>3</v>
      </c>
      <c r="AF9" s="45">
        <f t="shared" si="9"/>
        <v>714.49999999999989</v>
      </c>
      <c r="AG9" s="45">
        <f t="shared" si="10"/>
        <v>1147.5</v>
      </c>
      <c r="AH9" s="45">
        <v>5</v>
      </c>
    </row>
    <row r="10" spans="1:34" ht="8.25" customHeight="1" x14ac:dyDescent="0.25">
      <c r="A10" s="42">
        <v>0.125</v>
      </c>
      <c r="B10" s="19" t="s">
        <v>29</v>
      </c>
      <c r="C10" s="43" t="s">
        <v>36</v>
      </c>
      <c r="D10" s="20">
        <v>86</v>
      </c>
      <c r="E10" s="20">
        <v>84</v>
      </c>
      <c r="F10" s="20">
        <f t="shared" si="0"/>
        <v>170</v>
      </c>
      <c r="G10" s="21">
        <v>53</v>
      </c>
      <c r="H10" s="21">
        <v>48</v>
      </c>
      <c r="I10" s="21">
        <f t="shared" si="1"/>
        <v>101</v>
      </c>
      <c r="J10" s="22">
        <f t="shared" si="2"/>
        <v>40.65</v>
      </c>
      <c r="K10" s="23">
        <v>73</v>
      </c>
      <c r="L10" s="23">
        <v>70</v>
      </c>
      <c r="M10" s="23">
        <f t="shared" si="3"/>
        <v>143</v>
      </c>
      <c r="N10" s="24">
        <v>67</v>
      </c>
      <c r="O10" s="24">
        <v>74</v>
      </c>
      <c r="P10" s="25">
        <f t="shared" si="11"/>
        <v>141</v>
      </c>
      <c r="Q10" s="26">
        <f t="shared" si="4"/>
        <v>28.400000000000002</v>
      </c>
      <c r="R10" s="27">
        <f t="shared" si="5"/>
        <v>69.05</v>
      </c>
      <c r="S10" s="28">
        <v>4</v>
      </c>
      <c r="T10" s="29">
        <v>73</v>
      </c>
      <c r="U10" s="29">
        <v>72</v>
      </c>
      <c r="V10" s="29">
        <f t="shared" si="6"/>
        <v>145</v>
      </c>
      <c r="W10" s="28">
        <v>3</v>
      </c>
      <c r="X10" s="30">
        <v>72</v>
      </c>
      <c r="Y10" s="30">
        <v>81</v>
      </c>
      <c r="Z10" s="30">
        <f t="shared" si="7"/>
        <v>153</v>
      </c>
      <c r="AA10" s="28">
        <v>3</v>
      </c>
      <c r="AB10" s="31">
        <v>73</v>
      </c>
      <c r="AC10" s="31">
        <v>82</v>
      </c>
      <c r="AD10" s="31">
        <f t="shared" si="8"/>
        <v>155</v>
      </c>
      <c r="AE10" s="28">
        <v>4</v>
      </c>
      <c r="AF10" s="45">
        <f t="shared" si="9"/>
        <v>690.5</v>
      </c>
      <c r="AG10" s="45">
        <f t="shared" si="10"/>
        <v>1143.5</v>
      </c>
      <c r="AH10" s="45">
        <v>6</v>
      </c>
    </row>
    <row r="11" spans="1:34" ht="7.9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</sheetData>
  <mergeCells count="5">
    <mergeCell ref="A1:A2"/>
    <mergeCell ref="B1:B2"/>
    <mergeCell ref="C1:C2"/>
    <mergeCell ref="S1:S2"/>
    <mergeCell ref="V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Marching Maroons Festival - Recap Sheet.xlsx</dc:title>
  <cp:lastModifiedBy>Balash, Daniel</cp:lastModifiedBy>
  <dcterms:created xsi:type="dcterms:W3CDTF">2024-09-25T18:52:23Z</dcterms:created>
  <dcterms:modified xsi:type="dcterms:W3CDTF">2024-09-25T19:21:40Z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