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eld Recap" sheetId="1" r:id="rId1"/>
    <sheet name="Field Captions" sheetId="2" r:id="rId2"/>
  </sheets>
  <definedNames>
    <definedName name="_xlnm.Print_Area" localSheetId="1">'Field Captions'!$A$1:$M$16</definedName>
    <definedName name="_xlnm.Print_Area" localSheetId="0">'Field Recap'!$A$1:$P$17</definedName>
  </definedNames>
  <calcPr fullCalcOnLoad="1"/>
</workbook>
</file>

<file path=xl/sharedStrings.xml><?xml version="1.0" encoding="utf-8"?>
<sst xmlns="http://schemas.openxmlformats.org/spreadsheetml/2006/main" count="102" uniqueCount="48">
  <si>
    <t xml:space="preserve">   </t>
  </si>
  <si>
    <t>CLASS</t>
  </si>
  <si>
    <t>MUSIC PERFORMANCE</t>
  </si>
  <si>
    <t>VISUAL PERFORMANCE</t>
  </si>
  <si>
    <t>GENERAL EFFECT</t>
  </si>
  <si>
    <t>TOTAL</t>
  </si>
  <si>
    <t>PLACE</t>
  </si>
  <si>
    <t>Ind.</t>
  </si>
  <si>
    <t>Ens.</t>
  </si>
  <si>
    <t>Avg.</t>
  </si>
  <si>
    <t>Mus 1</t>
  </si>
  <si>
    <t>Mus 2</t>
  </si>
  <si>
    <t>Mus Total</t>
  </si>
  <si>
    <t>Vis</t>
  </si>
  <si>
    <t>GE Total</t>
  </si>
  <si>
    <t>Class</t>
  </si>
  <si>
    <t>Overall</t>
  </si>
  <si>
    <t>Cook</t>
  </si>
  <si>
    <t>Gnutek</t>
  </si>
  <si>
    <t>Kaflik</t>
  </si>
  <si>
    <t>Weber</t>
  </si>
  <si>
    <t>Bell</t>
  </si>
  <si>
    <t>Baker</t>
  </si>
  <si>
    <t>Spaeth</t>
  </si>
  <si>
    <t>Metamora HS</t>
  </si>
  <si>
    <t>A</t>
  </si>
  <si>
    <t>Eureka HS</t>
  </si>
  <si>
    <t>Mt. Zion HS</t>
  </si>
  <si>
    <t>Thornwood HS</t>
  </si>
  <si>
    <t>El Paso Gridley HS</t>
  </si>
  <si>
    <t>Mendon Unity HS</t>
  </si>
  <si>
    <t>Illinois Valley Central HS</t>
  </si>
  <si>
    <t>AA</t>
  </si>
  <si>
    <t>Pekin HS</t>
  </si>
  <si>
    <t>Geneseo HS</t>
  </si>
  <si>
    <t>Macomb HS</t>
  </si>
  <si>
    <t>AAA</t>
  </si>
  <si>
    <t>Limestone HS</t>
  </si>
  <si>
    <t>Rock Island HS</t>
  </si>
  <si>
    <t>Davenport Central HS</t>
  </si>
  <si>
    <t>Bloomington HS</t>
  </si>
  <si>
    <t>SCHOOL</t>
  </si>
  <si>
    <t>AUXILIARY</t>
  </si>
  <si>
    <t>PERCUSSION</t>
  </si>
  <si>
    <t>WINDS</t>
  </si>
  <si>
    <t>Swallow</t>
  </si>
  <si>
    <t>Hornsby</t>
  </si>
  <si>
    <t>Score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</si>
</sst>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_(* #,##0.0_);_(* \(#,##0.0\);_(* \-??_);_(@_)"/>
    <numFmt numFmtId="167" formatCode="@"/>
    <numFmt numFmtId="168" formatCode="_(* #,##0_);_(* \(#,##0\);_(* \-??_);_(@_)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.9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1">
    <xf numFmtId="164" fontId="0" fillId="0" borderId="0" xfId="0" applyAlignment="1">
      <alignment/>
    </xf>
    <xf numFmtId="166" fontId="0" fillId="0" borderId="0" xfId="15" applyNumberFormat="1" applyFont="1" applyFill="1" applyBorder="1" applyAlignment="1" applyProtection="1">
      <alignment/>
      <protection/>
    </xf>
    <xf numFmtId="165" fontId="0" fillId="0" borderId="0" xfId="15" applyFont="1" applyFill="1" applyBorder="1" applyAlignment="1" applyProtection="1">
      <alignment/>
      <protection/>
    </xf>
    <xf numFmtId="167" fontId="0" fillId="0" borderId="0" xfId="15" applyNumberFormat="1" applyFont="1" applyFill="1" applyBorder="1" applyAlignment="1" applyProtection="1">
      <alignment horizontal="center"/>
      <protection/>
    </xf>
    <xf numFmtId="166" fontId="1" fillId="0" borderId="1" xfId="15" applyNumberFormat="1" applyFont="1" applyFill="1" applyBorder="1" applyAlignment="1" applyProtection="1">
      <alignment horizontal="center" vertical="center"/>
      <protection/>
    </xf>
    <xf numFmtId="166" fontId="1" fillId="0" borderId="2" xfId="15" applyNumberFormat="1" applyFont="1" applyFill="1" applyBorder="1" applyAlignment="1" applyProtection="1">
      <alignment horizontal="center" vertical="center"/>
      <protection/>
    </xf>
    <xf numFmtId="166" fontId="1" fillId="0" borderId="3" xfId="15" applyNumberFormat="1" applyFont="1" applyFill="1" applyBorder="1" applyAlignment="1" applyProtection="1">
      <alignment horizontal="center" vertical="center"/>
      <protection/>
    </xf>
    <xf numFmtId="165" fontId="1" fillId="0" borderId="4" xfId="15" applyFont="1" applyFill="1" applyBorder="1" applyAlignment="1" applyProtection="1">
      <alignment horizontal="center" vertical="center"/>
      <protection/>
    </xf>
    <xf numFmtId="167" fontId="1" fillId="0" borderId="3" xfId="15" applyNumberFormat="1" applyFont="1" applyFill="1" applyBorder="1" applyAlignment="1" applyProtection="1">
      <alignment horizontal="center" vertical="center"/>
      <protection/>
    </xf>
    <xf numFmtId="166" fontId="1" fillId="0" borderId="0" xfId="15" applyNumberFormat="1" applyFont="1" applyFill="1" applyBorder="1" applyAlignment="1" applyProtection="1">
      <alignment/>
      <protection/>
    </xf>
    <xf numFmtId="166" fontId="1" fillId="0" borderId="5" xfId="15" applyNumberFormat="1" applyFont="1" applyFill="1" applyBorder="1" applyAlignment="1" applyProtection="1">
      <alignment horizontal="center" vertical="center"/>
      <protection/>
    </xf>
    <xf numFmtId="166" fontId="1" fillId="0" borderId="6" xfId="15" applyNumberFormat="1" applyFont="1" applyFill="1" applyBorder="1" applyAlignment="1" applyProtection="1">
      <alignment horizontal="center" vertical="center"/>
      <protection/>
    </xf>
    <xf numFmtId="165" fontId="1" fillId="0" borderId="7" xfId="15" applyFont="1" applyFill="1" applyBorder="1" applyAlignment="1" applyProtection="1">
      <alignment horizontal="center" vertical="center"/>
      <protection/>
    </xf>
    <xf numFmtId="165" fontId="1" fillId="0" borderId="8" xfId="15" applyFont="1" applyFill="1" applyBorder="1" applyAlignment="1" applyProtection="1">
      <alignment horizontal="center" vertical="center"/>
      <protection/>
    </xf>
    <xf numFmtId="167" fontId="1" fillId="0" borderId="9" xfId="15" applyNumberFormat="1" applyFont="1" applyFill="1" applyBorder="1" applyAlignment="1" applyProtection="1">
      <alignment horizontal="center" vertical="center"/>
      <protection/>
    </xf>
    <xf numFmtId="167" fontId="1" fillId="0" borderId="7" xfId="15" applyNumberFormat="1" applyFont="1" applyFill="1" applyBorder="1" applyAlignment="1" applyProtection="1">
      <alignment horizontal="center" vertical="center"/>
      <protection/>
    </xf>
    <xf numFmtId="166" fontId="1" fillId="0" borderId="9" xfId="15" applyNumberFormat="1" applyFont="1" applyFill="1" applyBorder="1" applyAlignment="1" applyProtection="1">
      <alignment horizontal="center" vertical="center"/>
      <protection/>
    </xf>
    <xf numFmtId="166" fontId="1" fillId="0" borderId="8" xfId="15" applyNumberFormat="1" applyFont="1" applyFill="1" applyBorder="1" applyAlignment="1" applyProtection="1">
      <alignment horizontal="center" vertical="center"/>
      <protection/>
    </xf>
    <xf numFmtId="166" fontId="1" fillId="2" borderId="8" xfId="15" applyNumberFormat="1" applyFont="1" applyFill="1" applyBorder="1" applyAlignment="1" applyProtection="1">
      <alignment horizontal="center" vertical="center"/>
      <protection/>
    </xf>
    <xf numFmtId="164" fontId="2" fillId="0" borderId="10" xfId="0" applyFont="1" applyFill="1" applyBorder="1" applyAlignment="1">
      <alignment horizontal="left"/>
    </xf>
    <xf numFmtId="164" fontId="2" fillId="0" borderId="11" xfId="0" applyFont="1" applyFill="1" applyBorder="1" applyAlignment="1">
      <alignment horizontal="center"/>
    </xf>
    <xf numFmtId="165" fontId="0" fillId="0" borderId="10" xfId="15" applyNumberFormat="1" applyFont="1" applyFill="1" applyBorder="1" applyAlignment="1" applyProtection="1">
      <alignment horizontal="right" vertical="center"/>
      <protection/>
    </xf>
    <xf numFmtId="165" fontId="0" fillId="0" borderId="12" xfId="15" applyNumberFormat="1" applyFont="1" applyFill="1" applyBorder="1" applyAlignment="1" applyProtection="1">
      <alignment horizontal="right" vertical="center"/>
      <protection/>
    </xf>
    <xf numFmtId="165" fontId="0" fillId="0" borderId="11" xfId="15" applyNumberFormat="1" applyFont="1" applyFill="1" applyBorder="1" applyAlignment="1" applyProtection="1">
      <alignment horizontal="right" vertical="center"/>
      <protection/>
    </xf>
    <xf numFmtId="165" fontId="0" fillId="0" borderId="13" xfId="15" applyNumberFormat="1" applyFont="1" applyFill="1" applyBorder="1" applyAlignment="1" applyProtection="1">
      <alignment horizontal="right" vertical="center"/>
      <protection/>
    </xf>
    <xf numFmtId="164" fontId="0" fillId="0" borderId="10" xfId="15" applyNumberFormat="1" applyFont="1" applyFill="1" applyBorder="1" applyAlignment="1" applyProtection="1">
      <alignment horizontal="center" vertical="center"/>
      <protection/>
    </xf>
    <xf numFmtId="164" fontId="0" fillId="0" borderId="11" xfId="15" applyNumberFormat="1" applyFont="1" applyFill="1" applyBorder="1" applyAlignment="1" applyProtection="1">
      <alignment horizontal="center" vertical="center"/>
      <protection/>
    </xf>
    <xf numFmtId="164" fontId="3" fillId="0" borderId="5" xfId="0" applyFont="1" applyBorder="1" applyAlignment="1">
      <alignment/>
    </xf>
    <xf numFmtId="164" fontId="2" fillId="0" borderId="14" xfId="0" applyFont="1" applyFill="1" applyBorder="1" applyAlignment="1">
      <alignment horizontal="center"/>
    </xf>
    <xf numFmtId="165" fontId="0" fillId="0" borderId="15" xfId="15" applyNumberFormat="1" applyFont="1" applyFill="1" applyBorder="1" applyAlignment="1" applyProtection="1">
      <alignment horizontal="right" vertical="center"/>
      <protection/>
    </xf>
    <xf numFmtId="165" fontId="0" fillId="0" borderId="16" xfId="15" applyNumberFormat="1" applyFont="1" applyFill="1" applyBorder="1" applyAlignment="1" applyProtection="1">
      <alignment horizontal="right" vertical="center"/>
      <protection/>
    </xf>
    <xf numFmtId="165" fontId="0" fillId="0" borderId="14" xfId="15" applyNumberFormat="1" applyFont="1" applyFill="1" applyBorder="1" applyAlignment="1" applyProtection="1">
      <alignment horizontal="right" vertical="center"/>
      <protection/>
    </xf>
    <xf numFmtId="165" fontId="0" fillId="0" borderId="17" xfId="15" applyNumberFormat="1" applyFont="1" applyFill="1" applyBorder="1" applyAlignment="1" applyProtection="1">
      <alignment horizontal="right" vertical="center"/>
      <protection/>
    </xf>
    <xf numFmtId="164" fontId="0" fillId="0" borderId="15" xfId="15" applyNumberFormat="1" applyFont="1" applyFill="1" applyBorder="1" applyAlignment="1" applyProtection="1">
      <alignment horizontal="center" vertical="center"/>
      <protection/>
    </xf>
    <xf numFmtId="164" fontId="0" fillId="0" borderId="14" xfId="15" applyNumberFormat="1" applyFont="1" applyFill="1" applyBorder="1" applyAlignment="1" applyProtection="1">
      <alignment horizontal="center" vertical="center"/>
      <protection/>
    </xf>
    <xf numFmtId="164" fontId="2" fillId="0" borderId="18" xfId="0" applyFont="1" applyFill="1" applyBorder="1" applyAlignment="1">
      <alignment horizontal="center"/>
    </xf>
    <xf numFmtId="165" fontId="0" fillId="0" borderId="5" xfId="15" applyNumberFormat="1" applyFont="1" applyFill="1" applyBorder="1" applyAlignment="1" applyProtection="1">
      <alignment horizontal="right" vertical="center"/>
      <protection/>
    </xf>
    <xf numFmtId="165" fontId="0" fillId="0" borderId="6" xfId="15" applyNumberFormat="1" applyFont="1" applyFill="1" applyBorder="1" applyAlignment="1" applyProtection="1">
      <alignment horizontal="right" vertical="center"/>
      <protection/>
    </xf>
    <xf numFmtId="165" fontId="0" fillId="0" borderId="19" xfId="15" applyNumberFormat="1" applyFont="1" applyFill="1" applyBorder="1" applyAlignment="1" applyProtection="1">
      <alignment horizontal="right" vertical="center"/>
      <protection/>
    </xf>
    <xf numFmtId="165" fontId="0" fillId="0" borderId="20" xfId="15" applyNumberFormat="1" applyFont="1" applyFill="1" applyBorder="1" applyAlignment="1" applyProtection="1">
      <alignment horizontal="right" vertical="center"/>
      <protection/>
    </xf>
    <xf numFmtId="164" fontId="0" fillId="0" borderId="5" xfId="15" applyNumberFormat="1" applyFont="1" applyFill="1" applyBorder="1" applyAlignment="1" applyProtection="1">
      <alignment horizontal="center" vertical="center"/>
      <protection/>
    </xf>
    <xf numFmtId="164" fontId="0" fillId="0" borderId="19" xfId="15" applyNumberFormat="1" applyFont="1" applyFill="1" applyBorder="1" applyAlignment="1" applyProtection="1">
      <alignment horizontal="center" vertical="center"/>
      <protection/>
    </xf>
    <xf numFmtId="164" fontId="3" fillId="0" borderId="21" xfId="0" applyFont="1" applyBorder="1" applyAlignment="1">
      <alignment/>
    </xf>
    <xf numFmtId="164" fontId="2" fillId="0" borderId="22" xfId="0" applyFont="1" applyFill="1" applyBorder="1" applyAlignment="1">
      <alignment horizontal="center"/>
    </xf>
    <xf numFmtId="165" fontId="0" fillId="0" borderId="9" xfId="15" applyNumberFormat="1" applyFont="1" applyFill="1" applyBorder="1" applyAlignment="1" applyProtection="1">
      <alignment horizontal="right" vertical="center"/>
      <protection/>
    </xf>
    <xf numFmtId="165" fontId="0" fillId="0" borderId="8" xfId="15" applyNumberFormat="1" applyFont="1" applyFill="1" applyBorder="1" applyAlignment="1" applyProtection="1">
      <alignment horizontal="right" vertical="center"/>
      <protection/>
    </xf>
    <xf numFmtId="165" fontId="0" fillId="0" borderId="7" xfId="15" applyNumberFormat="1" applyFont="1" applyFill="1" applyBorder="1" applyAlignment="1" applyProtection="1">
      <alignment horizontal="right" vertical="center"/>
      <protection/>
    </xf>
    <xf numFmtId="165" fontId="0" fillId="0" borderId="23" xfId="15" applyNumberFormat="1" applyFont="1" applyFill="1" applyBorder="1" applyAlignment="1" applyProtection="1">
      <alignment horizontal="right" vertical="center"/>
      <protection/>
    </xf>
    <xf numFmtId="164" fontId="0" fillId="0" borderId="9" xfId="15" applyNumberFormat="1" applyFont="1" applyFill="1" applyBorder="1" applyAlignment="1" applyProtection="1">
      <alignment horizontal="center" vertical="center"/>
      <protection/>
    </xf>
    <xf numFmtId="164" fontId="0" fillId="0" borderId="7" xfId="15" applyNumberFormat="1" applyFont="1" applyFill="1" applyBorder="1" applyAlignment="1" applyProtection="1">
      <alignment horizontal="center" vertical="center"/>
      <protection/>
    </xf>
    <xf numFmtId="164" fontId="3" fillId="0" borderId="10" xfId="0" applyFont="1" applyBorder="1" applyAlignment="1">
      <alignment/>
    </xf>
    <xf numFmtId="164" fontId="2" fillId="0" borderId="19" xfId="0" applyFont="1" applyFill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5" fontId="0" fillId="0" borderId="9" xfId="15" applyNumberFormat="1" applyFont="1" applyFill="1" applyBorder="1" applyAlignment="1" applyProtection="1">
      <alignment/>
      <protection/>
    </xf>
    <xf numFmtId="165" fontId="0" fillId="0" borderId="8" xfId="15" applyNumberFormat="1" applyFont="1" applyFill="1" applyBorder="1" applyAlignment="1" applyProtection="1">
      <alignment/>
      <protection/>
    </xf>
    <xf numFmtId="165" fontId="0" fillId="0" borderId="7" xfId="15" applyNumberFormat="1" applyFont="1" applyFill="1" applyBorder="1" applyAlignment="1" applyProtection="1">
      <alignment/>
      <protection/>
    </xf>
    <xf numFmtId="165" fontId="0" fillId="2" borderId="8" xfId="15" applyNumberFormat="1" applyFont="1" applyFill="1" applyBorder="1" applyAlignment="1" applyProtection="1">
      <alignment/>
      <protection/>
    </xf>
    <xf numFmtId="165" fontId="0" fillId="0" borderId="23" xfId="15" applyNumberFormat="1" applyFont="1" applyFill="1" applyBorder="1" applyAlignment="1" applyProtection="1">
      <alignment/>
      <protection/>
    </xf>
    <xf numFmtId="164" fontId="0" fillId="0" borderId="9" xfId="15" applyNumberFormat="1" applyFont="1" applyFill="1" applyBorder="1" applyAlignment="1" applyProtection="1">
      <alignment horizontal="center"/>
      <protection/>
    </xf>
    <xf numFmtId="164" fontId="0" fillId="0" borderId="7" xfId="15" applyNumberFormat="1" applyFont="1" applyFill="1" applyBorder="1" applyAlignment="1" applyProtection="1">
      <alignment horizontal="center"/>
      <protection/>
    </xf>
    <xf numFmtId="165" fontId="0" fillId="0" borderId="10" xfId="15" applyNumberFormat="1" applyFont="1" applyFill="1" applyBorder="1" applyAlignment="1" applyProtection="1">
      <alignment/>
      <protection/>
    </xf>
    <xf numFmtId="165" fontId="0" fillId="0" borderId="12" xfId="15" applyNumberFormat="1" applyFont="1" applyFill="1" applyBorder="1" applyAlignment="1" applyProtection="1">
      <alignment/>
      <protection/>
    </xf>
    <xf numFmtId="165" fontId="0" fillId="0" borderId="11" xfId="15" applyNumberFormat="1" applyFont="1" applyFill="1" applyBorder="1" applyAlignment="1" applyProtection="1">
      <alignment/>
      <protection/>
    </xf>
    <xf numFmtId="165" fontId="0" fillId="0" borderId="13" xfId="15" applyNumberFormat="1" applyFont="1" applyFill="1" applyBorder="1" applyAlignment="1" applyProtection="1">
      <alignment/>
      <protection/>
    </xf>
    <xf numFmtId="164" fontId="0" fillId="0" borderId="10" xfId="15" applyNumberFormat="1" applyFont="1" applyFill="1" applyBorder="1" applyAlignment="1" applyProtection="1">
      <alignment horizontal="center"/>
      <protection/>
    </xf>
    <xf numFmtId="164" fontId="0" fillId="0" borderId="11" xfId="15" applyNumberFormat="1" applyFont="1" applyFill="1" applyBorder="1" applyAlignment="1" applyProtection="1">
      <alignment horizontal="center"/>
      <protection/>
    </xf>
    <xf numFmtId="165" fontId="0" fillId="0" borderId="5" xfId="15" applyNumberFormat="1" applyFont="1" applyFill="1" applyBorder="1" applyAlignment="1" applyProtection="1">
      <alignment/>
      <protection/>
    </xf>
    <xf numFmtId="165" fontId="0" fillId="0" borderId="6" xfId="15" applyNumberFormat="1" applyFont="1" applyFill="1" applyBorder="1" applyAlignment="1" applyProtection="1">
      <alignment/>
      <protection/>
    </xf>
    <xf numFmtId="165" fontId="0" fillId="0" borderId="19" xfId="15" applyNumberFormat="1" applyFont="1" applyFill="1" applyBorder="1" applyAlignment="1" applyProtection="1">
      <alignment/>
      <protection/>
    </xf>
    <xf numFmtId="165" fontId="0" fillId="0" borderId="20" xfId="15" applyNumberFormat="1" applyFont="1" applyFill="1" applyBorder="1" applyAlignment="1" applyProtection="1">
      <alignment/>
      <protection/>
    </xf>
    <xf numFmtId="164" fontId="0" fillId="0" borderId="5" xfId="15" applyNumberFormat="1" applyFont="1" applyFill="1" applyBorder="1" applyAlignment="1" applyProtection="1">
      <alignment horizontal="center"/>
      <protection/>
    </xf>
    <xf numFmtId="164" fontId="0" fillId="0" borderId="19" xfId="15" applyNumberFormat="1" applyFont="1" applyFill="1" applyBorder="1" applyAlignment="1" applyProtection="1">
      <alignment horizontal="center"/>
      <protection/>
    </xf>
    <xf numFmtId="164" fontId="3" fillId="0" borderId="9" xfId="0" applyFont="1" applyBorder="1" applyAlignment="1">
      <alignment/>
    </xf>
    <xf numFmtId="168" fontId="0" fillId="0" borderId="0" xfId="15" applyNumberFormat="1" applyFont="1" applyFill="1" applyBorder="1" applyAlignment="1" applyProtection="1">
      <alignment/>
      <protection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8" fontId="1" fillId="0" borderId="10" xfId="15" applyNumberFormat="1" applyFont="1" applyFill="1" applyBorder="1" applyAlignment="1" applyProtection="1">
      <alignment horizontal="center" vertical="center"/>
      <protection/>
    </xf>
    <xf numFmtId="164" fontId="1" fillId="0" borderId="11" xfId="0" applyFont="1" applyBorder="1" applyAlignment="1">
      <alignment horizontal="center" vertical="center"/>
    </xf>
    <xf numFmtId="166" fontId="1" fillId="0" borderId="10" xfId="15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Alignment="1">
      <alignment/>
    </xf>
    <xf numFmtId="168" fontId="1" fillId="0" borderId="9" xfId="15" applyNumberFormat="1" applyFont="1" applyFill="1" applyBorder="1" applyAlignment="1" applyProtection="1">
      <alignment horizontal="center" vertical="center"/>
      <protection/>
    </xf>
    <xf numFmtId="164" fontId="1" fillId="0" borderId="8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8" fontId="1" fillId="0" borderId="8" xfId="15" applyNumberFormat="1" applyFont="1" applyFill="1" applyBorder="1" applyAlignment="1" applyProtection="1">
      <alignment horizontal="center" vertical="center"/>
      <protection/>
    </xf>
    <xf numFmtId="168" fontId="0" fillId="0" borderId="10" xfId="15" applyNumberFormat="1" applyFont="1" applyFill="1" applyBorder="1" applyAlignment="1" applyProtection="1">
      <alignment horizontal="right" vertical="center"/>
      <protection/>
    </xf>
    <xf numFmtId="164" fontId="0" fillId="0" borderId="12" xfId="15" applyNumberFormat="1" applyFont="1" applyFill="1" applyBorder="1" applyAlignment="1" applyProtection="1">
      <alignment horizontal="center" vertical="center"/>
      <protection/>
    </xf>
    <xf numFmtId="168" fontId="0" fillId="0" borderId="12" xfId="15" applyNumberFormat="1" applyFont="1" applyFill="1" applyBorder="1" applyAlignment="1" applyProtection="1">
      <alignment horizontal="right" vertical="center"/>
      <protection/>
    </xf>
    <xf numFmtId="166" fontId="0" fillId="2" borderId="12" xfId="15" applyNumberFormat="1" applyFont="1" applyFill="1" applyBorder="1" applyAlignment="1" applyProtection="1">
      <alignment horizontal="right" vertical="center"/>
      <protection/>
    </xf>
    <xf numFmtId="164" fontId="0" fillId="0" borderId="0" xfId="0" applyBorder="1" applyAlignment="1">
      <alignment/>
    </xf>
    <xf numFmtId="168" fontId="0" fillId="0" borderId="5" xfId="15" applyNumberFormat="1" applyFont="1" applyFill="1" applyBorder="1" applyAlignment="1" applyProtection="1">
      <alignment horizontal="right" vertical="center"/>
      <protection/>
    </xf>
    <xf numFmtId="164" fontId="0" fillId="0" borderId="6" xfId="15" applyNumberFormat="1" applyFont="1" applyFill="1" applyBorder="1" applyAlignment="1" applyProtection="1">
      <alignment horizontal="center" vertical="center"/>
      <protection/>
    </xf>
    <xf numFmtId="168" fontId="0" fillId="2" borderId="5" xfId="15" applyNumberFormat="1" applyFont="1" applyFill="1" applyBorder="1" applyAlignment="1" applyProtection="1">
      <alignment horizontal="right" vertical="center"/>
      <protection/>
    </xf>
    <xf numFmtId="164" fontId="0" fillId="2" borderId="6" xfId="15" applyNumberFormat="1" applyFont="1" applyFill="1" applyBorder="1" applyAlignment="1" applyProtection="1">
      <alignment horizontal="center" vertical="center"/>
      <protection/>
    </xf>
    <xf numFmtId="168" fontId="0" fillId="0" borderId="6" xfId="15" applyNumberFormat="1" applyFont="1" applyFill="1" applyBorder="1" applyAlignment="1" applyProtection="1">
      <alignment horizontal="right" vertical="center"/>
      <protection/>
    </xf>
    <xf numFmtId="166" fontId="0" fillId="2" borderId="6" xfId="15" applyNumberFormat="1" applyFont="1" applyFill="1" applyBorder="1" applyAlignment="1" applyProtection="1">
      <alignment horizontal="right" vertical="center"/>
      <protection/>
    </xf>
    <xf numFmtId="168" fontId="0" fillId="0" borderId="9" xfId="15" applyNumberFormat="1" applyFont="1" applyFill="1" applyBorder="1" applyAlignment="1" applyProtection="1">
      <alignment horizontal="right" vertical="center"/>
      <protection/>
    </xf>
    <xf numFmtId="164" fontId="0" fillId="0" borderId="8" xfId="15" applyNumberFormat="1" applyFont="1" applyFill="1" applyBorder="1" applyAlignment="1" applyProtection="1">
      <alignment horizontal="center" vertical="center"/>
      <protection/>
    </xf>
    <xf numFmtId="168" fontId="0" fillId="0" borderId="8" xfId="15" applyNumberFormat="1" applyFont="1" applyFill="1" applyBorder="1" applyAlignment="1" applyProtection="1">
      <alignment horizontal="right" vertical="center"/>
      <protection/>
    </xf>
    <xf numFmtId="166" fontId="0" fillId="2" borderId="8" xfId="15" applyNumberFormat="1" applyFont="1" applyFill="1" applyBorder="1" applyAlignment="1" applyProtection="1">
      <alignment horizontal="right" vertical="center"/>
      <protection/>
    </xf>
    <xf numFmtId="168" fontId="0" fillId="0" borderId="10" xfId="15" applyNumberFormat="1" applyFont="1" applyFill="1" applyBorder="1" applyAlignment="1" applyProtection="1">
      <alignment/>
      <protection/>
    </xf>
    <xf numFmtId="164" fontId="0" fillId="0" borderId="12" xfId="15" applyNumberFormat="1" applyFont="1" applyFill="1" applyBorder="1" applyAlignment="1" applyProtection="1">
      <alignment horizontal="center"/>
      <protection/>
    </xf>
    <xf numFmtId="168" fontId="0" fillId="0" borderId="12" xfId="15" applyNumberFormat="1" applyFont="1" applyFill="1" applyBorder="1" applyAlignment="1" applyProtection="1">
      <alignment/>
      <protection/>
    </xf>
    <xf numFmtId="166" fontId="0" fillId="2" borderId="12" xfId="15" applyNumberFormat="1" applyFont="1" applyFill="1" applyBorder="1" applyAlignment="1" applyProtection="1">
      <alignment/>
      <protection/>
    </xf>
    <xf numFmtId="168" fontId="0" fillId="0" borderId="5" xfId="15" applyNumberFormat="1" applyFont="1" applyFill="1" applyBorder="1" applyAlignment="1" applyProtection="1">
      <alignment/>
      <protection/>
    </xf>
    <xf numFmtId="164" fontId="0" fillId="0" borderId="6" xfId="15" applyNumberFormat="1" applyFont="1" applyFill="1" applyBorder="1" applyAlignment="1" applyProtection="1">
      <alignment horizontal="center"/>
      <protection/>
    </xf>
    <xf numFmtId="168" fontId="0" fillId="0" borderId="6" xfId="15" applyNumberFormat="1" applyFont="1" applyFill="1" applyBorder="1" applyAlignment="1" applyProtection="1">
      <alignment/>
      <protection/>
    </xf>
    <xf numFmtId="166" fontId="0" fillId="2" borderId="6" xfId="15" applyNumberFormat="1" applyFont="1" applyFill="1" applyBorder="1" applyAlignment="1" applyProtection="1">
      <alignment/>
      <protection/>
    </xf>
    <xf numFmtId="168" fontId="0" fillId="0" borderId="9" xfId="15" applyNumberFormat="1" applyFont="1" applyFill="1" applyBorder="1" applyAlignment="1" applyProtection="1">
      <alignment/>
      <protection/>
    </xf>
    <xf numFmtId="164" fontId="0" fillId="0" borderId="8" xfId="15" applyNumberFormat="1" applyFont="1" applyFill="1" applyBorder="1" applyAlignment="1" applyProtection="1">
      <alignment horizontal="center"/>
      <protection/>
    </xf>
    <xf numFmtId="168" fontId="0" fillId="0" borderId="8" xfId="15" applyNumberFormat="1" applyFont="1" applyFill="1" applyBorder="1" applyAlignment="1" applyProtection="1">
      <alignment/>
      <protection/>
    </xf>
    <xf numFmtId="166" fontId="0" fillId="2" borderId="8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80" zoomScaleNormal="80" workbookViewId="0" topLeftCell="A1">
      <selection activeCell="O15" sqref="O15"/>
    </sheetView>
  </sheetViews>
  <sheetFormatPr defaultColWidth="9.140625" defaultRowHeight="12.75"/>
  <cols>
    <col min="1" max="1" width="25.7109375" style="1" customWidth="1"/>
    <col min="2" max="2" width="7.28125" style="1" customWidth="1"/>
    <col min="3" max="3" width="10.28125" style="1" customWidth="1"/>
    <col min="4" max="4" width="9.140625" style="1" customWidth="1"/>
    <col min="5" max="5" width="9.140625" style="2" customWidth="1"/>
    <col min="6" max="6" width="9.140625" style="1" customWidth="1"/>
    <col min="7" max="7" width="10.140625" style="1" customWidth="1"/>
    <col min="8" max="8" width="9.140625" style="2" customWidth="1"/>
    <col min="9" max="10" width="9.140625" style="1" customWidth="1"/>
    <col min="11" max="11" width="12.7109375" style="2" customWidth="1"/>
    <col min="12" max="12" width="9.7109375" style="1" customWidth="1"/>
    <col min="13" max="13" width="10.421875" style="2" customWidth="1"/>
    <col min="14" max="14" width="9.140625" style="2" customWidth="1"/>
    <col min="15" max="16" width="9.140625" style="3" customWidth="1"/>
    <col min="17" max="16384" width="9.140625" style="1" customWidth="1"/>
  </cols>
  <sheetData>
    <row r="1" spans="1:16" s="9" customFormat="1" ht="21.75" customHeight="1">
      <c r="A1" s="4" t="s">
        <v>0</v>
      </c>
      <c r="B1" s="5" t="s">
        <v>1</v>
      </c>
      <c r="C1" s="6" t="s">
        <v>2</v>
      </c>
      <c r="D1" s="6"/>
      <c r="E1" s="6"/>
      <c r="F1" s="6" t="s">
        <v>3</v>
      </c>
      <c r="G1" s="6"/>
      <c r="H1" s="6"/>
      <c r="I1" s="6" t="s">
        <v>4</v>
      </c>
      <c r="J1" s="6"/>
      <c r="K1" s="6"/>
      <c r="L1" s="6"/>
      <c r="M1" s="6"/>
      <c r="N1" s="7" t="s">
        <v>5</v>
      </c>
      <c r="O1" s="8" t="s">
        <v>6</v>
      </c>
      <c r="P1" s="8"/>
    </row>
    <row r="2" spans="1:16" s="9" customFormat="1" ht="21.75" customHeight="1">
      <c r="A2" s="4"/>
      <c r="B2" s="5"/>
      <c r="C2" s="10" t="s">
        <v>7</v>
      </c>
      <c r="D2" s="11" t="s">
        <v>8</v>
      </c>
      <c r="E2" s="12" t="s">
        <v>9</v>
      </c>
      <c r="F2" s="10" t="s">
        <v>7</v>
      </c>
      <c r="G2" s="11" t="s">
        <v>8</v>
      </c>
      <c r="H2" s="12" t="s">
        <v>9</v>
      </c>
      <c r="I2" s="10" t="s">
        <v>10</v>
      </c>
      <c r="J2" s="11" t="s">
        <v>11</v>
      </c>
      <c r="K2" s="13" t="s">
        <v>12</v>
      </c>
      <c r="L2" s="11" t="s">
        <v>13</v>
      </c>
      <c r="M2" s="12" t="s">
        <v>14</v>
      </c>
      <c r="N2" s="7"/>
      <c r="O2" s="14" t="s">
        <v>15</v>
      </c>
      <c r="P2" s="15" t="s">
        <v>16</v>
      </c>
    </row>
    <row r="3" spans="1:16" s="9" customFormat="1" ht="21.75" customHeight="1">
      <c r="A3" s="4"/>
      <c r="B3" s="5"/>
      <c r="C3" s="16" t="s">
        <v>17</v>
      </c>
      <c r="D3" s="17" t="s">
        <v>18</v>
      </c>
      <c r="E3" s="12"/>
      <c r="F3" s="16" t="s">
        <v>19</v>
      </c>
      <c r="G3" s="18" t="s">
        <v>20</v>
      </c>
      <c r="H3" s="12"/>
      <c r="I3" s="16" t="s">
        <v>21</v>
      </c>
      <c r="J3" s="17" t="s">
        <v>22</v>
      </c>
      <c r="K3" s="13"/>
      <c r="L3" s="17" t="s">
        <v>23</v>
      </c>
      <c r="M3" s="12"/>
      <c r="N3" s="7"/>
      <c r="O3" s="14"/>
      <c r="P3" s="15"/>
    </row>
    <row r="4" spans="1:16" ht="21.75" customHeight="1">
      <c r="A4" s="19" t="s">
        <v>24</v>
      </c>
      <c r="B4" s="20" t="s">
        <v>25</v>
      </c>
      <c r="C4" s="21">
        <v>9.3</v>
      </c>
      <c r="D4" s="22">
        <v>11.9</v>
      </c>
      <c r="E4" s="23">
        <f>(C4+D4)/2</f>
        <v>10.600000000000001</v>
      </c>
      <c r="F4" s="21">
        <v>9.4</v>
      </c>
      <c r="G4" s="22">
        <v>10.6</v>
      </c>
      <c r="H4" s="23">
        <f>(F4+G4)/2</f>
        <v>10</v>
      </c>
      <c r="I4" s="21">
        <v>10.6</v>
      </c>
      <c r="J4" s="22">
        <v>9.3</v>
      </c>
      <c r="K4" s="22">
        <f>+I4+J4</f>
        <v>19.9</v>
      </c>
      <c r="L4" s="22">
        <v>10</v>
      </c>
      <c r="M4" s="23">
        <f>+K4+L4</f>
        <v>29.9</v>
      </c>
      <c r="N4" s="24">
        <f>+E4+H4+M4</f>
        <v>50.5</v>
      </c>
      <c r="O4" s="25">
        <v>2</v>
      </c>
      <c r="P4" s="26">
        <v>10</v>
      </c>
    </row>
    <row r="5" spans="1:16" ht="21.75" customHeight="1">
      <c r="A5" s="27" t="s">
        <v>26</v>
      </c>
      <c r="B5" s="28" t="s">
        <v>25</v>
      </c>
      <c r="C5" s="29">
        <v>9.5</v>
      </c>
      <c r="D5" s="30">
        <v>12.1</v>
      </c>
      <c r="E5" s="31">
        <f>(C5+D5)/2</f>
        <v>10.8</v>
      </c>
      <c r="F5" s="29">
        <v>10.2</v>
      </c>
      <c r="G5" s="30">
        <v>11.8</v>
      </c>
      <c r="H5" s="31">
        <f>(F5+G5)/2</f>
        <v>11</v>
      </c>
      <c r="I5" s="29">
        <v>11</v>
      </c>
      <c r="J5" s="30">
        <v>10.7</v>
      </c>
      <c r="K5" s="30">
        <f>+I5+J5</f>
        <v>21.7</v>
      </c>
      <c r="L5" s="30">
        <v>10.9</v>
      </c>
      <c r="M5" s="31">
        <f>+K5+L5</f>
        <v>32.6</v>
      </c>
      <c r="N5" s="32">
        <f>+E5+H5+M5</f>
        <v>54.400000000000006</v>
      </c>
      <c r="O5" s="33">
        <v>1</v>
      </c>
      <c r="P5" s="34">
        <v>9</v>
      </c>
    </row>
    <row r="6" spans="1:16" ht="21.75" customHeight="1">
      <c r="A6" s="27" t="s">
        <v>27</v>
      </c>
      <c r="B6" s="35" t="s">
        <v>25</v>
      </c>
      <c r="C6" s="36">
        <v>8.6</v>
      </c>
      <c r="D6" s="37">
        <v>9.5</v>
      </c>
      <c r="E6" s="38">
        <f aca="true" t="shared" si="0" ref="E6:E17">(C6+D6)/2</f>
        <v>9.05</v>
      </c>
      <c r="F6" s="36">
        <v>9.6</v>
      </c>
      <c r="G6" s="37">
        <v>9.7</v>
      </c>
      <c r="H6" s="38">
        <f aca="true" t="shared" si="1" ref="H6:H17">(F6+G6)/2</f>
        <v>9.649999999999999</v>
      </c>
      <c r="I6" s="36">
        <v>10.3</v>
      </c>
      <c r="J6" s="37">
        <v>9</v>
      </c>
      <c r="K6" s="37">
        <f aca="true" t="shared" si="2" ref="K6:K17">+I6+J6</f>
        <v>19.3</v>
      </c>
      <c r="L6" s="37">
        <v>9.5</v>
      </c>
      <c r="M6" s="38">
        <f aca="true" t="shared" si="3" ref="M6:M17">+K6+L6</f>
        <v>28.8</v>
      </c>
      <c r="N6" s="39">
        <f aca="true" t="shared" si="4" ref="N6:N17">+E6+H6+M6</f>
        <v>47.5</v>
      </c>
      <c r="O6" s="40">
        <v>3</v>
      </c>
      <c r="P6" s="41">
        <v>11</v>
      </c>
    </row>
    <row r="7" spans="1:16" ht="21.75" customHeight="1">
      <c r="A7" s="27" t="s">
        <v>28</v>
      </c>
      <c r="B7" s="35" t="s">
        <v>25</v>
      </c>
      <c r="C7" s="36">
        <v>8.3</v>
      </c>
      <c r="D7" s="37">
        <v>7.5</v>
      </c>
      <c r="E7" s="38">
        <f t="shared" si="0"/>
        <v>7.9</v>
      </c>
      <c r="F7" s="36">
        <v>8.5</v>
      </c>
      <c r="G7" s="37">
        <v>8.5</v>
      </c>
      <c r="H7" s="38">
        <f t="shared" si="1"/>
        <v>8.5</v>
      </c>
      <c r="I7" s="36">
        <v>8.7</v>
      </c>
      <c r="J7" s="37">
        <v>10.3</v>
      </c>
      <c r="K7" s="37">
        <f t="shared" si="2"/>
        <v>19</v>
      </c>
      <c r="L7" s="37">
        <v>8.6</v>
      </c>
      <c r="M7" s="38">
        <f t="shared" si="3"/>
        <v>27.6</v>
      </c>
      <c r="N7" s="39">
        <f t="shared" si="4"/>
        <v>44</v>
      </c>
      <c r="O7" s="40">
        <v>4</v>
      </c>
      <c r="P7" s="41">
        <v>12</v>
      </c>
    </row>
    <row r="8" spans="1:16" ht="21.75" customHeight="1">
      <c r="A8" s="27" t="s">
        <v>29</v>
      </c>
      <c r="B8" s="35" t="s">
        <v>25</v>
      </c>
      <c r="C8" s="36">
        <v>7.9</v>
      </c>
      <c r="D8" s="37">
        <v>6.1</v>
      </c>
      <c r="E8" s="38">
        <f t="shared" si="0"/>
        <v>7</v>
      </c>
      <c r="F8" s="36">
        <v>8.4</v>
      </c>
      <c r="G8" s="37">
        <v>7.8</v>
      </c>
      <c r="H8" s="38">
        <f t="shared" si="1"/>
        <v>8.1</v>
      </c>
      <c r="I8" s="36">
        <v>8.6</v>
      </c>
      <c r="J8" s="37">
        <v>7.9</v>
      </c>
      <c r="K8" s="37">
        <f t="shared" si="2"/>
        <v>16.5</v>
      </c>
      <c r="L8" s="37">
        <v>6.8</v>
      </c>
      <c r="M8" s="38">
        <f t="shared" si="3"/>
        <v>23.3</v>
      </c>
      <c r="N8" s="39">
        <f t="shared" si="4"/>
        <v>38.4</v>
      </c>
      <c r="O8" s="40">
        <v>6</v>
      </c>
      <c r="P8" s="41">
        <v>14</v>
      </c>
    </row>
    <row r="9" spans="1:16" ht="21.75" customHeight="1">
      <c r="A9" s="42" t="s">
        <v>30</v>
      </c>
      <c r="B9" s="43" t="s">
        <v>25</v>
      </c>
      <c r="C9" s="44">
        <v>7.2</v>
      </c>
      <c r="D9" s="45">
        <v>7.3</v>
      </c>
      <c r="E9" s="46">
        <f t="shared" si="0"/>
        <v>7.25</v>
      </c>
      <c r="F9" s="44">
        <v>8</v>
      </c>
      <c r="G9" s="45">
        <v>7.3</v>
      </c>
      <c r="H9" s="46">
        <f t="shared" si="1"/>
        <v>7.65</v>
      </c>
      <c r="I9" s="44">
        <v>7.6</v>
      </c>
      <c r="J9" s="45">
        <v>8.7</v>
      </c>
      <c r="K9" s="45">
        <f t="shared" si="2"/>
        <v>16.299999999999997</v>
      </c>
      <c r="L9" s="45">
        <v>7.5</v>
      </c>
      <c r="M9" s="46">
        <f t="shared" si="3"/>
        <v>23.799999999999997</v>
      </c>
      <c r="N9" s="47">
        <f t="shared" si="4"/>
        <v>38.699999999999996</v>
      </c>
      <c r="O9" s="48">
        <v>5</v>
      </c>
      <c r="P9" s="49">
        <v>13</v>
      </c>
    </row>
    <row r="10" spans="1:16" ht="21.75" customHeight="1">
      <c r="A10" s="50" t="s">
        <v>31</v>
      </c>
      <c r="B10" s="20" t="s">
        <v>32</v>
      </c>
      <c r="C10" s="21">
        <v>11.2</v>
      </c>
      <c r="D10" s="22">
        <v>13.8</v>
      </c>
      <c r="E10" s="23">
        <f t="shared" si="0"/>
        <v>12.5</v>
      </c>
      <c r="F10" s="21">
        <v>10.3</v>
      </c>
      <c r="G10" s="22">
        <v>14.1</v>
      </c>
      <c r="H10" s="23">
        <f t="shared" si="1"/>
        <v>12.2</v>
      </c>
      <c r="I10" s="21">
        <v>11.8</v>
      </c>
      <c r="J10" s="22">
        <v>11.8</v>
      </c>
      <c r="K10" s="22">
        <f t="shared" si="2"/>
        <v>23.6</v>
      </c>
      <c r="L10" s="22">
        <v>12.2</v>
      </c>
      <c r="M10" s="23">
        <f t="shared" si="3"/>
        <v>35.8</v>
      </c>
      <c r="N10" s="24">
        <f t="shared" si="4"/>
        <v>60.5</v>
      </c>
      <c r="O10" s="25">
        <v>2</v>
      </c>
      <c r="P10" s="26">
        <v>7</v>
      </c>
    </row>
    <row r="11" spans="1:16" ht="21.75" customHeight="1">
      <c r="A11" s="27" t="s">
        <v>33</v>
      </c>
      <c r="B11" s="51" t="s">
        <v>32</v>
      </c>
      <c r="C11" s="36">
        <v>10.5</v>
      </c>
      <c r="D11" s="37">
        <v>13</v>
      </c>
      <c r="E11" s="38">
        <f t="shared" si="0"/>
        <v>11.75</v>
      </c>
      <c r="F11" s="36">
        <v>10.2</v>
      </c>
      <c r="G11" s="37">
        <v>14.5</v>
      </c>
      <c r="H11" s="38">
        <f t="shared" si="1"/>
        <v>12.35</v>
      </c>
      <c r="I11" s="36">
        <v>11.5</v>
      </c>
      <c r="J11" s="37">
        <v>10.6</v>
      </c>
      <c r="K11" s="37">
        <f t="shared" si="2"/>
        <v>22.1</v>
      </c>
      <c r="L11" s="37">
        <v>11.5</v>
      </c>
      <c r="M11" s="38">
        <f t="shared" si="3"/>
        <v>33.6</v>
      </c>
      <c r="N11" s="39">
        <f t="shared" si="4"/>
        <v>57.7</v>
      </c>
      <c r="O11" s="40">
        <v>3</v>
      </c>
      <c r="P11" s="41">
        <v>8</v>
      </c>
    </row>
    <row r="12" spans="1:16" ht="21.75" customHeight="1">
      <c r="A12" s="42" t="s">
        <v>34</v>
      </c>
      <c r="B12" s="52" t="s">
        <v>32</v>
      </c>
      <c r="C12" s="53">
        <v>11.8</v>
      </c>
      <c r="D12" s="54">
        <v>14.2</v>
      </c>
      <c r="E12" s="55">
        <f t="shared" si="0"/>
        <v>13</v>
      </c>
      <c r="F12" s="53">
        <v>10.4</v>
      </c>
      <c r="G12" s="56">
        <v>14.9</v>
      </c>
      <c r="H12" s="55">
        <f t="shared" si="1"/>
        <v>12.65</v>
      </c>
      <c r="I12" s="53">
        <v>13.3</v>
      </c>
      <c r="J12" s="54">
        <v>12.1</v>
      </c>
      <c r="K12" s="54">
        <f t="shared" si="2"/>
        <v>25.4</v>
      </c>
      <c r="L12" s="54">
        <v>11.8</v>
      </c>
      <c r="M12" s="55">
        <f t="shared" si="3"/>
        <v>37.2</v>
      </c>
      <c r="N12" s="57">
        <f t="shared" si="4"/>
        <v>62.85</v>
      </c>
      <c r="O12" s="58">
        <v>1</v>
      </c>
      <c r="P12" s="59">
        <v>4</v>
      </c>
    </row>
    <row r="13" spans="1:16" ht="21.75" customHeight="1">
      <c r="A13" s="50" t="s">
        <v>35</v>
      </c>
      <c r="B13" s="20" t="s">
        <v>36</v>
      </c>
      <c r="C13" s="60">
        <v>11</v>
      </c>
      <c r="D13" s="61">
        <v>15.4</v>
      </c>
      <c r="E13" s="62">
        <f t="shared" si="0"/>
        <v>13.2</v>
      </c>
      <c r="F13" s="60">
        <v>10</v>
      </c>
      <c r="G13" s="61">
        <v>15.2</v>
      </c>
      <c r="H13" s="62">
        <f t="shared" si="1"/>
        <v>12.6</v>
      </c>
      <c r="I13" s="60">
        <v>13</v>
      </c>
      <c r="J13" s="61">
        <v>11.5</v>
      </c>
      <c r="K13" s="61">
        <f t="shared" si="2"/>
        <v>24.5</v>
      </c>
      <c r="L13" s="61">
        <v>12</v>
      </c>
      <c r="M13" s="62">
        <f t="shared" si="3"/>
        <v>36.5</v>
      </c>
      <c r="N13" s="63">
        <f t="shared" si="4"/>
        <v>62.3</v>
      </c>
      <c r="O13" s="64">
        <v>4</v>
      </c>
      <c r="P13" s="65">
        <v>5</v>
      </c>
    </row>
    <row r="14" spans="1:16" ht="21.75" customHeight="1">
      <c r="A14" s="27" t="s">
        <v>37</v>
      </c>
      <c r="B14" s="51" t="s">
        <v>36</v>
      </c>
      <c r="C14" s="66">
        <v>12.8</v>
      </c>
      <c r="D14" s="67">
        <v>15.1</v>
      </c>
      <c r="E14" s="68">
        <f t="shared" si="0"/>
        <v>13.95</v>
      </c>
      <c r="F14" s="66">
        <v>10.6</v>
      </c>
      <c r="G14" s="67">
        <v>16.1</v>
      </c>
      <c r="H14" s="68">
        <f t="shared" si="1"/>
        <v>13.350000000000001</v>
      </c>
      <c r="I14" s="66">
        <v>14</v>
      </c>
      <c r="J14" s="67">
        <v>13.7</v>
      </c>
      <c r="K14" s="67">
        <f t="shared" si="2"/>
        <v>27.7</v>
      </c>
      <c r="L14" s="67">
        <v>12.6</v>
      </c>
      <c r="M14" s="68">
        <f t="shared" si="3"/>
        <v>40.3</v>
      </c>
      <c r="N14" s="69">
        <f t="shared" si="4"/>
        <v>67.6</v>
      </c>
      <c r="O14" s="70">
        <v>2</v>
      </c>
      <c r="P14" s="71">
        <v>2</v>
      </c>
    </row>
    <row r="15" spans="1:16" ht="21.75" customHeight="1">
      <c r="A15" s="27" t="s">
        <v>38</v>
      </c>
      <c r="B15" s="51" t="s">
        <v>36</v>
      </c>
      <c r="C15" s="66">
        <v>12</v>
      </c>
      <c r="D15" s="67">
        <v>12.6</v>
      </c>
      <c r="E15" s="68">
        <f t="shared" si="0"/>
        <v>12.3</v>
      </c>
      <c r="F15" s="66">
        <v>10.5</v>
      </c>
      <c r="G15" s="67">
        <v>15.3</v>
      </c>
      <c r="H15" s="68">
        <f t="shared" si="1"/>
        <v>12.9</v>
      </c>
      <c r="I15" s="66">
        <v>12.8</v>
      </c>
      <c r="J15" s="67">
        <v>12.6</v>
      </c>
      <c r="K15" s="67">
        <f t="shared" si="2"/>
        <v>25.4</v>
      </c>
      <c r="L15" s="67">
        <v>13</v>
      </c>
      <c r="M15" s="68">
        <f t="shared" si="3"/>
        <v>38.4</v>
      </c>
      <c r="N15" s="69">
        <f t="shared" si="4"/>
        <v>63.6</v>
      </c>
      <c r="O15" s="70">
        <v>3</v>
      </c>
      <c r="P15" s="71">
        <v>3</v>
      </c>
    </row>
    <row r="16" spans="1:16" ht="21.75" customHeight="1">
      <c r="A16" s="27" t="s">
        <v>39</v>
      </c>
      <c r="B16" s="51" t="s">
        <v>36</v>
      </c>
      <c r="C16" s="66">
        <v>11.7</v>
      </c>
      <c r="D16" s="67">
        <v>14</v>
      </c>
      <c r="E16" s="68">
        <f t="shared" si="0"/>
        <v>12.85</v>
      </c>
      <c r="F16" s="66">
        <v>10.4</v>
      </c>
      <c r="G16" s="67">
        <v>15</v>
      </c>
      <c r="H16" s="68">
        <f t="shared" si="1"/>
        <v>12.7</v>
      </c>
      <c r="I16" s="66">
        <v>13.4</v>
      </c>
      <c r="J16" s="67">
        <v>11.6</v>
      </c>
      <c r="K16" s="67">
        <f t="shared" si="2"/>
        <v>25</v>
      </c>
      <c r="L16" s="67">
        <v>11.7</v>
      </c>
      <c r="M16" s="68">
        <f t="shared" si="3"/>
        <v>36.7</v>
      </c>
      <c r="N16" s="69">
        <f t="shared" si="4"/>
        <v>62.25</v>
      </c>
      <c r="O16" s="70">
        <v>5</v>
      </c>
      <c r="P16" s="71">
        <v>6</v>
      </c>
    </row>
    <row r="17" spans="1:16" ht="21.75" customHeight="1">
      <c r="A17" s="72" t="s">
        <v>40</v>
      </c>
      <c r="B17" s="52" t="s">
        <v>36</v>
      </c>
      <c r="C17" s="53">
        <v>11.9</v>
      </c>
      <c r="D17" s="54">
        <v>14.3</v>
      </c>
      <c r="E17" s="55">
        <f t="shared" si="0"/>
        <v>13.100000000000001</v>
      </c>
      <c r="F17" s="53">
        <v>11.1</v>
      </c>
      <c r="G17" s="54">
        <v>16.8</v>
      </c>
      <c r="H17" s="55">
        <f t="shared" si="1"/>
        <v>13.95</v>
      </c>
      <c r="I17" s="53">
        <v>13.7</v>
      </c>
      <c r="J17" s="54">
        <v>14.2</v>
      </c>
      <c r="K17" s="54">
        <f t="shared" si="2"/>
        <v>27.9</v>
      </c>
      <c r="L17" s="54">
        <v>13.2</v>
      </c>
      <c r="M17" s="55">
        <f t="shared" si="3"/>
        <v>41.099999999999994</v>
      </c>
      <c r="N17" s="57">
        <f t="shared" si="4"/>
        <v>68.14999999999999</v>
      </c>
      <c r="O17" s="58">
        <v>1</v>
      </c>
      <c r="P17" s="59">
        <v>1</v>
      </c>
    </row>
  </sheetData>
  <sheetProtection selectLockedCells="1" selectUnlockedCells="1"/>
  <mergeCells count="13">
    <mergeCell ref="A1:A3"/>
    <mergeCell ref="B1:B3"/>
    <mergeCell ref="C1:E1"/>
    <mergeCell ref="F1:H1"/>
    <mergeCell ref="I1:M1"/>
    <mergeCell ref="N1:N3"/>
    <mergeCell ref="O1:P1"/>
    <mergeCell ref="E2:E3"/>
    <mergeCell ref="H2:H3"/>
    <mergeCell ref="K2:K3"/>
    <mergeCell ref="M2:M3"/>
    <mergeCell ref="O2:O3"/>
    <mergeCell ref="P2:P3"/>
  </mergeCells>
  <printOptions horizontalCentered="1"/>
  <pageMargins left="0.75" right="0.75" top="1.679861111111111" bottom="1" header="0.5" footer="0.5118055555555555"/>
  <pageSetup fitToHeight="1" fitToWidth="1" horizontalDpi="300" verticalDpi="300" orientation="landscape"/>
  <headerFooter alignWithMargins="0">
    <oddHeader>&amp;C&amp;"Copperplate Gothic Bold,Regular"&amp;18 6th Annual Morton Marching Invitational
&amp;14September 17, 2011
&amp;12Field Recap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75" zoomScaleNormal="75" workbookViewId="0" topLeftCell="A1">
      <selection activeCell="A13" sqref="A13"/>
    </sheetView>
  </sheetViews>
  <sheetFormatPr defaultColWidth="9.140625" defaultRowHeight="12.75"/>
  <cols>
    <col min="1" max="1" width="26.00390625" style="0" customWidth="1"/>
    <col min="2" max="2" width="7.28125" style="0" customWidth="1"/>
    <col min="3" max="3" width="14.7109375" style="73" customWidth="1"/>
    <col min="4" max="4" width="7.7109375" style="0" customWidth="1"/>
    <col min="5" max="5" width="8.7109375" style="0" customWidth="1"/>
    <col min="6" max="6" width="14.7109375" style="73" customWidth="1"/>
    <col min="7" max="7" width="7.7109375" style="0" customWidth="1"/>
    <col min="8" max="8" width="8.8515625" style="0" customWidth="1"/>
    <col min="9" max="9" width="8.8515625" style="73" customWidth="1"/>
    <col min="10" max="10" width="9.28125" style="73" customWidth="1"/>
    <col min="11" max="11" width="8.28125" style="2" customWidth="1"/>
    <col min="12" max="12" width="7.7109375" style="0" customWidth="1"/>
    <col min="13" max="13" width="8.7109375" style="0" customWidth="1"/>
  </cols>
  <sheetData>
    <row r="1" spans="1:13" s="79" customFormat="1" ht="21.75" customHeight="1">
      <c r="A1" s="74" t="s">
        <v>41</v>
      </c>
      <c r="B1" s="75" t="s">
        <v>1</v>
      </c>
      <c r="C1" s="76" t="s">
        <v>42</v>
      </c>
      <c r="D1" s="77" t="s">
        <v>6</v>
      </c>
      <c r="E1" s="77"/>
      <c r="F1" s="76" t="s">
        <v>43</v>
      </c>
      <c r="G1" s="77" t="s">
        <v>6</v>
      </c>
      <c r="H1" s="77"/>
      <c r="I1" s="78" t="s">
        <v>44</v>
      </c>
      <c r="J1" s="78"/>
      <c r="K1" s="78"/>
      <c r="L1" s="77" t="s">
        <v>6</v>
      </c>
      <c r="M1" s="77"/>
    </row>
    <row r="2" spans="1:13" s="79" customFormat="1" ht="21.75" customHeight="1">
      <c r="A2" s="74"/>
      <c r="B2" s="75"/>
      <c r="C2" s="80" t="s">
        <v>45</v>
      </c>
      <c r="D2" s="81" t="s">
        <v>15</v>
      </c>
      <c r="E2" s="82" t="s">
        <v>16</v>
      </c>
      <c r="F2" s="80" t="s">
        <v>46</v>
      </c>
      <c r="G2" s="81" t="s">
        <v>15</v>
      </c>
      <c r="H2" s="82" t="s">
        <v>16</v>
      </c>
      <c r="I2" s="80" t="s">
        <v>17</v>
      </c>
      <c r="J2" s="83" t="s">
        <v>18</v>
      </c>
      <c r="K2" s="13" t="s">
        <v>47</v>
      </c>
      <c r="L2" s="81" t="s">
        <v>15</v>
      </c>
      <c r="M2" s="82" t="s">
        <v>16</v>
      </c>
    </row>
    <row r="3" spans="1:13" s="88" customFormat="1" ht="21" customHeight="1">
      <c r="A3" s="19" t="s">
        <v>24</v>
      </c>
      <c r="B3" s="20" t="s">
        <v>25</v>
      </c>
      <c r="C3" s="84">
        <v>56</v>
      </c>
      <c r="D3" s="85">
        <v>3</v>
      </c>
      <c r="E3" s="26">
        <v>10</v>
      </c>
      <c r="F3" s="84">
        <v>50</v>
      </c>
      <c r="G3" s="85">
        <v>3</v>
      </c>
      <c r="H3" s="26">
        <v>10</v>
      </c>
      <c r="I3" s="84">
        <f>35+36</f>
        <v>71</v>
      </c>
      <c r="J3" s="86">
        <v>70</v>
      </c>
      <c r="K3" s="87">
        <f>(I3/3)+(J3/2)</f>
        <v>58.66666666666667</v>
      </c>
      <c r="L3" s="85">
        <v>2</v>
      </c>
      <c r="M3" s="26">
        <v>10</v>
      </c>
    </row>
    <row r="4" spans="1:13" s="88" customFormat="1" ht="21" customHeight="1">
      <c r="A4" s="27" t="s">
        <v>26</v>
      </c>
      <c r="B4" s="51" t="s">
        <v>25</v>
      </c>
      <c r="C4" s="89">
        <v>70</v>
      </c>
      <c r="D4" s="90">
        <v>1</v>
      </c>
      <c r="E4" s="41">
        <v>4</v>
      </c>
      <c r="F4" s="91">
        <v>56</v>
      </c>
      <c r="G4" s="92">
        <v>1</v>
      </c>
      <c r="H4" s="41">
        <v>8</v>
      </c>
      <c r="I4" s="89">
        <f>37+38</f>
        <v>75</v>
      </c>
      <c r="J4" s="93">
        <v>74</v>
      </c>
      <c r="K4" s="94">
        <f aca="true" t="shared" si="0" ref="K4:K16">(I4/3)+(J4/2)</f>
        <v>62</v>
      </c>
      <c r="L4" s="90">
        <v>1</v>
      </c>
      <c r="M4" s="41">
        <v>9</v>
      </c>
    </row>
    <row r="5" spans="1:13" s="88" customFormat="1" ht="21" customHeight="1">
      <c r="A5" s="27" t="s">
        <v>27</v>
      </c>
      <c r="B5" s="51" t="s">
        <v>25</v>
      </c>
      <c r="C5" s="89">
        <v>59</v>
      </c>
      <c r="D5" s="90">
        <v>2</v>
      </c>
      <c r="E5" s="41">
        <v>9</v>
      </c>
      <c r="F5" s="89">
        <v>54</v>
      </c>
      <c r="G5" s="90">
        <v>2</v>
      </c>
      <c r="H5" s="41">
        <v>9</v>
      </c>
      <c r="I5" s="89">
        <f>33+34</f>
        <v>67</v>
      </c>
      <c r="J5" s="93">
        <v>55</v>
      </c>
      <c r="K5" s="94">
        <f t="shared" si="0"/>
        <v>49.83333333333333</v>
      </c>
      <c r="L5" s="90">
        <v>3</v>
      </c>
      <c r="M5" s="41">
        <v>11</v>
      </c>
    </row>
    <row r="6" spans="1:13" s="88" customFormat="1" ht="21" customHeight="1">
      <c r="A6" s="27" t="s">
        <v>28</v>
      </c>
      <c r="B6" s="51" t="s">
        <v>25</v>
      </c>
      <c r="C6" s="89">
        <v>52</v>
      </c>
      <c r="D6" s="90">
        <v>4</v>
      </c>
      <c r="E6" s="41">
        <v>12</v>
      </c>
      <c r="F6" s="89">
        <v>44</v>
      </c>
      <c r="G6" s="90">
        <v>5</v>
      </c>
      <c r="H6" s="41">
        <v>12</v>
      </c>
      <c r="I6" s="89">
        <f>32+33</f>
        <v>65</v>
      </c>
      <c r="J6" s="93">
        <v>43</v>
      </c>
      <c r="K6" s="94">
        <f t="shared" si="0"/>
        <v>43.16666666666667</v>
      </c>
      <c r="L6" s="90">
        <v>4</v>
      </c>
      <c r="M6" s="41">
        <v>12</v>
      </c>
    </row>
    <row r="7" spans="1:13" s="88" customFormat="1" ht="21" customHeight="1">
      <c r="A7" s="27" t="s">
        <v>29</v>
      </c>
      <c r="B7" s="51" t="s">
        <v>25</v>
      </c>
      <c r="C7" s="89">
        <v>41</v>
      </c>
      <c r="D7" s="90">
        <v>6</v>
      </c>
      <c r="E7" s="41">
        <v>14</v>
      </c>
      <c r="F7" s="89">
        <v>48</v>
      </c>
      <c r="G7" s="90">
        <v>4</v>
      </c>
      <c r="H7" s="41">
        <v>11</v>
      </c>
      <c r="I7" s="89">
        <f>31+31</f>
        <v>62</v>
      </c>
      <c r="J7" s="93">
        <v>35</v>
      </c>
      <c r="K7" s="94">
        <f t="shared" si="0"/>
        <v>38.16666666666667</v>
      </c>
      <c r="L7" s="90">
        <v>6</v>
      </c>
      <c r="M7" s="41">
        <v>14</v>
      </c>
    </row>
    <row r="8" spans="1:13" s="88" customFormat="1" ht="21" customHeight="1">
      <c r="A8" s="72" t="s">
        <v>30</v>
      </c>
      <c r="B8" s="52" t="s">
        <v>25</v>
      </c>
      <c r="C8" s="95">
        <v>43</v>
      </c>
      <c r="D8" s="96">
        <v>5</v>
      </c>
      <c r="E8" s="49">
        <v>13</v>
      </c>
      <c r="F8" s="95">
        <v>43</v>
      </c>
      <c r="G8" s="96">
        <v>6</v>
      </c>
      <c r="H8" s="49">
        <v>13</v>
      </c>
      <c r="I8" s="95">
        <f>29+28</f>
        <v>57</v>
      </c>
      <c r="J8" s="97">
        <v>43</v>
      </c>
      <c r="K8" s="98">
        <f t="shared" si="0"/>
        <v>40.5</v>
      </c>
      <c r="L8" s="96">
        <v>5</v>
      </c>
      <c r="M8" s="49">
        <v>13</v>
      </c>
    </row>
    <row r="9" spans="1:13" s="88" customFormat="1" ht="21" customHeight="1">
      <c r="A9" s="50" t="s">
        <v>31</v>
      </c>
      <c r="B9" s="20" t="s">
        <v>32</v>
      </c>
      <c r="C9" s="84">
        <v>54</v>
      </c>
      <c r="D9" s="85">
        <v>3</v>
      </c>
      <c r="E9" s="26">
        <v>11</v>
      </c>
      <c r="F9" s="84">
        <v>62</v>
      </c>
      <c r="G9" s="85">
        <v>2</v>
      </c>
      <c r="H9" s="26">
        <v>5</v>
      </c>
      <c r="I9" s="84">
        <f>41+43</f>
        <v>84</v>
      </c>
      <c r="J9" s="86">
        <v>75</v>
      </c>
      <c r="K9" s="87">
        <f t="shared" si="0"/>
        <v>65.5</v>
      </c>
      <c r="L9" s="85">
        <v>2</v>
      </c>
      <c r="M9" s="26">
        <v>7</v>
      </c>
    </row>
    <row r="10" spans="1:13" s="88" customFormat="1" ht="21" customHeight="1">
      <c r="A10" s="27" t="s">
        <v>33</v>
      </c>
      <c r="B10" s="51" t="s">
        <v>32</v>
      </c>
      <c r="C10" s="89">
        <v>61</v>
      </c>
      <c r="D10" s="90">
        <v>2</v>
      </c>
      <c r="E10" s="41">
        <v>8</v>
      </c>
      <c r="F10" s="89">
        <v>60</v>
      </c>
      <c r="G10" s="90">
        <v>3</v>
      </c>
      <c r="H10" s="41">
        <v>7</v>
      </c>
      <c r="I10" s="89">
        <f>40+40</f>
        <v>80</v>
      </c>
      <c r="J10" s="93">
        <v>72</v>
      </c>
      <c r="K10" s="94">
        <f t="shared" si="0"/>
        <v>62.66666666666667</v>
      </c>
      <c r="L10" s="90">
        <v>3</v>
      </c>
      <c r="M10" s="41">
        <v>8</v>
      </c>
    </row>
    <row r="11" spans="1:13" s="88" customFormat="1" ht="21" customHeight="1">
      <c r="A11" s="72" t="s">
        <v>34</v>
      </c>
      <c r="B11" s="52" t="s">
        <v>32</v>
      </c>
      <c r="C11" s="95">
        <v>65</v>
      </c>
      <c r="D11" s="96">
        <v>1</v>
      </c>
      <c r="E11" s="49">
        <v>6</v>
      </c>
      <c r="F11" s="95">
        <v>63</v>
      </c>
      <c r="G11" s="96">
        <v>1</v>
      </c>
      <c r="H11" s="49">
        <v>4</v>
      </c>
      <c r="I11" s="95">
        <f>44+45</f>
        <v>89</v>
      </c>
      <c r="J11" s="97">
        <v>77</v>
      </c>
      <c r="K11" s="98">
        <f t="shared" si="0"/>
        <v>68.16666666666667</v>
      </c>
      <c r="L11" s="96">
        <v>1</v>
      </c>
      <c r="M11" s="49">
        <v>4</v>
      </c>
    </row>
    <row r="12" spans="1:13" s="88" customFormat="1" ht="21" customHeight="1">
      <c r="A12" s="50" t="s">
        <v>35</v>
      </c>
      <c r="B12" s="20" t="s">
        <v>36</v>
      </c>
      <c r="C12" s="99">
        <v>63</v>
      </c>
      <c r="D12" s="100">
        <v>5</v>
      </c>
      <c r="E12" s="65">
        <v>7</v>
      </c>
      <c r="F12" s="99">
        <v>61</v>
      </c>
      <c r="G12" s="100">
        <v>5</v>
      </c>
      <c r="H12" s="65">
        <v>6</v>
      </c>
      <c r="I12" s="99">
        <f>42+42</f>
        <v>84</v>
      </c>
      <c r="J12" s="101">
        <v>83</v>
      </c>
      <c r="K12" s="102">
        <f t="shared" si="0"/>
        <v>69.5</v>
      </c>
      <c r="L12" s="100">
        <v>2</v>
      </c>
      <c r="M12" s="65">
        <v>2</v>
      </c>
    </row>
    <row r="13" spans="1:13" s="88" customFormat="1" ht="21" customHeight="1">
      <c r="A13" s="27" t="s">
        <v>37</v>
      </c>
      <c r="B13" s="51" t="s">
        <v>36</v>
      </c>
      <c r="C13" s="103">
        <v>74</v>
      </c>
      <c r="D13" s="104">
        <v>1</v>
      </c>
      <c r="E13" s="71">
        <v>1</v>
      </c>
      <c r="F13" s="103">
        <v>78</v>
      </c>
      <c r="G13" s="104">
        <v>1</v>
      </c>
      <c r="H13" s="71">
        <v>1</v>
      </c>
      <c r="I13" s="103">
        <f>49+48</f>
        <v>97</v>
      </c>
      <c r="J13" s="105">
        <v>81</v>
      </c>
      <c r="K13" s="106">
        <f t="shared" si="0"/>
        <v>72.83333333333334</v>
      </c>
      <c r="L13" s="104">
        <v>1</v>
      </c>
      <c r="M13" s="71">
        <v>1</v>
      </c>
    </row>
    <row r="14" spans="1:13" s="88" customFormat="1" ht="21" customHeight="1">
      <c r="A14" s="27" t="s">
        <v>38</v>
      </c>
      <c r="B14" s="51" t="s">
        <v>36</v>
      </c>
      <c r="C14" s="103">
        <v>72</v>
      </c>
      <c r="D14" s="104">
        <v>2</v>
      </c>
      <c r="E14" s="71">
        <v>2</v>
      </c>
      <c r="F14" s="103">
        <v>66</v>
      </c>
      <c r="G14" s="104">
        <v>3</v>
      </c>
      <c r="H14" s="71">
        <v>3</v>
      </c>
      <c r="I14" s="103">
        <f>47+46</f>
        <v>93</v>
      </c>
      <c r="J14" s="105">
        <v>72</v>
      </c>
      <c r="K14" s="106">
        <f t="shared" si="0"/>
        <v>67</v>
      </c>
      <c r="L14" s="104">
        <v>5</v>
      </c>
      <c r="M14" s="71">
        <v>6</v>
      </c>
    </row>
    <row r="15" spans="1:13" s="88" customFormat="1" ht="21" customHeight="1">
      <c r="A15" s="27" t="s">
        <v>39</v>
      </c>
      <c r="B15" s="51" t="s">
        <v>36</v>
      </c>
      <c r="C15" s="103">
        <v>68</v>
      </c>
      <c r="D15" s="104">
        <v>4</v>
      </c>
      <c r="E15" s="71">
        <v>5</v>
      </c>
      <c r="F15" s="103">
        <v>62</v>
      </c>
      <c r="G15" s="104">
        <v>4</v>
      </c>
      <c r="H15" s="71">
        <v>5</v>
      </c>
      <c r="I15" s="103">
        <f>46+41</f>
        <v>87</v>
      </c>
      <c r="J15" s="105">
        <v>77</v>
      </c>
      <c r="K15" s="106">
        <f t="shared" si="0"/>
        <v>67.5</v>
      </c>
      <c r="L15" s="104">
        <v>4</v>
      </c>
      <c r="M15" s="71">
        <v>5</v>
      </c>
    </row>
    <row r="16" spans="1:13" s="88" customFormat="1" ht="21" customHeight="1">
      <c r="A16" s="72" t="s">
        <v>40</v>
      </c>
      <c r="B16" s="52" t="s">
        <v>36</v>
      </c>
      <c r="C16" s="107">
        <v>71</v>
      </c>
      <c r="D16" s="108">
        <v>3</v>
      </c>
      <c r="E16" s="59">
        <v>3</v>
      </c>
      <c r="F16" s="107">
        <v>73</v>
      </c>
      <c r="G16" s="108">
        <v>2</v>
      </c>
      <c r="H16" s="59">
        <v>2</v>
      </c>
      <c r="I16" s="107">
        <f>45+47</f>
        <v>92</v>
      </c>
      <c r="J16" s="109">
        <v>76</v>
      </c>
      <c r="K16" s="110">
        <f t="shared" si="0"/>
        <v>68.66666666666667</v>
      </c>
      <c r="L16" s="108">
        <v>3</v>
      </c>
      <c r="M16" s="59">
        <v>3</v>
      </c>
    </row>
  </sheetData>
  <sheetProtection selectLockedCells="1" selectUnlockedCells="1"/>
  <mergeCells count="6">
    <mergeCell ref="A1:A2"/>
    <mergeCell ref="B1:B2"/>
    <mergeCell ref="D1:E1"/>
    <mergeCell ref="G1:H1"/>
    <mergeCell ref="I1:K1"/>
    <mergeCell ref="L1:M1"/>
  </mergeCells>
  <printOptions horizontalCentered="1"/>
  <pageMargins left="0.75" right="0.75" top="1.65" bottom="1" header="0.5" footer="0.5118055555555555"/>
  <pageSetup fitToHeight="1" fitToWidth="1" horizontalDpi="300" verticalDpi="300" orientation="landscape"/>
  <headerFooter alignWithMargins="0">
    <oddHeader>&amp;C&amp;"Copperplate Gothic Bold,Regular"&amp;18 6th Annual Morton Marching Invitational
&amp;14September 17, 2011
&amp;12Field Captions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neavjep</dc:creator>
  <cp:keywords/>
  <dc:description/>
  <cp:lastModifiedBy>My</cp:lastModifiedBy>
  <cp:lastPrinted>2011-09-18T00:42:08Z</cp:lastPrinted>
  <dcterms:created xsi:type="dcterms:W3CDTF">2006-09-11T23:40:58Z</dcterms:created>
  <dcterms:modified xsi:type="dcterms:W3CDTF">2011-09-19T15:17:45Z</dcterms:modified>
  <cp:category/>
  <cp:version/>
  <cp:contentType/>
  <cp:contentStatus/>
</cp:coreProperties>
</file>