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acher/Documents/"/>
    </mc:Choice>
  </mc:AlternateContent>
  <xr:revisionPtr revIDLastSave="0" documentId="13_ncr:1_{E4857C43-000C-AB45-A4FD-8BA412500764}" xr6:coauthVersionLast="36" xr6:coauthVersionMax="36" xr10:uidLastSave="{00000000-0000-0000-0000-000000000000}"/>
  <bookViews>
    <workbookView xWindow="560" yWindow="460" windowWidth="25040" windowHeight="13820" xr2:uid="{A7EF33A9-EF6E-BD4E-A97F-592651E73F46}"/>
  </bookViews>
  <sheets>
    <sheet name="Captions" sheetId="1" r:id="rId1"/>
    <sheet name="Music and Visual" sheetId="2" r:id="rId2"/>
    <sheet name="WEIGHTED MUSIC AND VISUAL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2" i="3"/>
  <c r="F3" i="2"/>
  <c r="F3" i="3"/>
  <c r="F4" i="2"/>
  <c r="F4" i="3"/>
  <c r="F5" i="2"/>
  <c r="F5" i="3"/>
  <c r="F6" i="2"/>
  <c r="F6" i="3"/>
  <c r="F7" i="2"/>
  <c r="F7" i="3"/>
  <c r="F8" i="2"/>
  <c r="F8" i="3"/>
  <c r="F9" i="2"/>
  <c r="F9" i="3"/>
  <c r="F10" i="2"/>
  <c r="F10" i="3"/>
  <c r="F11" i="2"/>
  <c r="F11" i="3"/>
  <c r="F12" i="2"/>
  <c r="F12" i="3"/>
  <c r="F13" i="2"/>
  <c r="F13" i="3"/>
  <c r="F14" i="2"/>
  <c r="F14" i="3"/>
  <c r="F15" i="2"/>
  <c r="F15" i="3"/>
  <c r="F16" i="2"/>
  <c r="F16" i="3"/>
  <c r="F2" i="2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2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2" i="1"/>
  <c r="K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2" i="2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</calcChain>
</file>

<file path=xl/sharedStrings.xml><?xml version="1.0" encoding="utf-8"?>
<sst xmlns="http://schemas.openxmlformats.org/spreadsheetml/2006/main" count="137" uniqueCount="40">
  <si>
    <t>Paris</t>
  </si>
  <si>
    <t>AL-AH</t>
  </si>
  <si>
    <t>School Name</t>
  </si>
  <si>
    <t>Percussion</t>
  </si>
  <si>
    <t>Color Guard</t>
  </si>
  <si>
    <t>Drum Major</t>
  </si>
  <si>
    <t>Music</t>
  </si>
  <si>
    <t>Arcola</t>
  </si>
  <si>
    <t>Class</t>
  </si>
  <si>
    <t>B</t>
  </si>
  <si>
    <t>C/D</t>
  </si>
  <si>
    <t>Heritage</t>
  </si>
  <si>
    <t>Newton</t>
  </si>
  <si>
    <t>St. Joe</t>
  </si>
  <si>
    <t>Mt. Zion</t>
  </si>
  <si>
    <t>A</t>
  </si>
  <si>
    <t>RCHS</t>
  </si>
  <si>
    <t>Jacksonville</t>
  </si>
  <si>
    <t>Effingham</t>
  </si>
  <si>
    <t>Mattoon</t>
  </si>
  <si>
    <t>Urbana</t>
  </si>
  <si>
    <t>AA</t>
  </si>
  <si>
    <t>Centennial</t>
  </si>
  <si>
    <t>MacArthur</t>
  </si>
  <si>
    <t>Music GE- Hinds</t>
  </si>
  <si>
    <t>Music- Ens Snyder</t>
  </si>
  <si>
    <t>Music-ind Nichols</t>
  </si>
  <si>
    <t>Music Total</t>
  </si>
  <si>
    <t>Visual GE- Knowlton</t>
  </si>
  <si>
    <t>Visual Total</t>
  </si>
  <si>
    <t>Total Points</t>
  </si>
  <si>
    <t>Visual Ens- Stoner/ 100</t>
  </si>
  <si>
    <t>Vis- Ind Watkins/ 100</t>
  </si>
  <si>
    <t>Tri-Valley</t>
  </si>
  <si>
    <t>Visual Ens- Stoner/ 200</t>
  </si>
  <si>
    <t>Vis- Ind Watkins/ 200</t>
  </si>
  <si>
    <t>Placement C/D</t>
  </si>
  <si>
    <t>Placement B</t>
  </si>
  <si>
    <t>Placement A</t>
  </si>
  <si>
    <t>Placement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</si>
</sst>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 style="medium">
        <color rgb="FF505050"/>
      </right>
      <top/>
      <bottom/>
      <diagonal/>
    </border>
    <border>
      <left style="medium">
        <color rgb="FF505050"/>
      </left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1" fillId="0" borderId="0" xfId="0" applyFont="1"/>
    <xf numFmtId="0" fontId="0" fillId="0" borderId="0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5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5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6" xfId="0" applyNumberFormat="1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5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0" fillId="0" borderId="0" xfId="0" applyBorder="1" applyAlignment="1">
      <alignment horizontal="center"/>
    </xf>
    <xf numFmtId="0" fontId="0" fillId="2" borderId="3" xfId="0" applyFill="1" applyBorder="1"/>
    <xf numFmtId="0" fontId="0" fillId="2" borderId="0" xfId="0" applyFill="1" applyAlignment="1">
      <alignment horizontal="center"/>
    </xf>
    <xf numFmtId="169" fontId="0" fillId="0" borderId="18" xfId="0" applyNumberFormat="1" applyBorder="1"/>
    <xf numFmtId="169" fontId="0" fillId="0" borderId="19" xfId="0" applyNumberFormat="1" applyBorder="1"/>
    <xf numFmtId="169" fontId="0" fillId="0" borderId="5" xfId="0" applyNumberFormat="1" applyBorder="1"/>
    <xf numFmtId="169" fontId="0" fillId="0" borderId="7" xfId="0" applyNumberFormat="1" applyBorder="1"/>
    <xf numFmtId="169" fontId="0" fillId="0" borderId="8" xfId="0" applyNumberFormat="1" applyBorder="1"/>
    <xf numFmtId="169" fontId="0" fillId="0" borderId="14" xfId="0" applyNumberFormat="1" applyBorder="1"/>
    <xf numFmtId="169" fontId="0" fillId="0" borderId="0" xfId="0" applyNumberFormat="1" applyBorder="1"/>
    <xf numFmtId="169" fontId="0" fillId="0" borderId="10" xfId="0" applyNumberFormat="1" applyBorder="1"/>
    <xf numFmtId="169" fontId="0" fillId="0" borderId="15" xfId="0" applyNumberFormat="1" applyBorder="1"/>
    <xf numFmtId="169" fontId="0" fillId="0" borderId="12" xfId="0" applyNumberFormat="1" applyBorder="1"/>
    <xf numFmtId="169" fontId="0" fillId="0" borderId="13" xfId="0" applyNumberFormat="1" applyBorder="1"/>
    <xf numFmtId="169" fontId="0" fillId="0" borderId="1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0E382-5114-7D43-8140-43163D605C73}">
  <dimension ref="A1:N16"/>
  <sheetViews>
    <sheetView tabSelected="1" workbookViewId="0">
      <selection activeCell="A17" sqref="A17:M18"/>
    </sheetView>
  </sheetViews>
  <sheetFormatPr baseColWidth="10" defaultRowHeight="16" x14ac:dyDescent="0.2"/>
  <cols>
    <col min="1" max="1" width="12" bestFit="1" customWidth="1"/>
  </cols>
  <sheetData>
    <row r="1" spans="1:14" ht="17" thickBot="1" x14ac:dyDescent="0.25">
      <c r="A1" s="8" t="s">
        <v>2</v>
      </c>
      <c r="B1" s="8" t="s">
        <v>8</v>
      </c>
      <c r="C1" s="8"/>
      <c r="D1" s="8" t="s">
        <v>3</v>
      </c>
      <c r="E1" s="8"/>
      <c r="F1" s="8"/>
      <c r="G1" s="8" t="s">
        <v>4</v>
      </c>
      <c r="H1" s="8"/>
      <c r="I1" s="8"/>
      <c r="J1" s="8" t="s">
        <v>5</v>
      </c>
      <c r="K1" s="8"/>
      <c r="L1" s="8"/>
      <c r="M1" s="8" t="s">
        <v>6</v>
      </c>
    </row>
    <row r="2" spans="1:14" ht="17" thickBot="1" x14ac:dyDescent="0.25">
      <c r="A2" s="8" t="s">
        <v>0</v>
      </c>
      <c r="B2" t="s">
        <v>9</v>
      </c>
      <c r="D2" s="5">
        <v>61</v>
      </c>
      <c r="E2" s="37">
        <v>2</v>
      </c>
      <c r="G2" s="5">
        <v>65</v>
      </c>
      <c r="H2" s="37">
        <v>2</v>
      </c>
      <c r="J2" s="5">
        <v>55</v>
      </c>
      <c r="K2" s="37">
        <v>2</v>
      </c>
      <c r="M2" s="5">
        <f>'Music and Visual'!C2+'Music and Visual'!D2+'Music and Visual'!E2</f>
        <v>368</v>
      </c>
      <c r="N2" s="44">
        <v>2</v>
      </c>
    </row>
    <row r="3" spans="1:14" x14ac:dyDescent="0.2">
      <c r="A3" s="8" t="s">
        <v>1</v>
      </c>
      <c r="B3" t="s">
        <v>10</v>
      </c>
      <c r="D3" s="1">
        <v>47</v>
      </c>
      <c r="E3" s="4">
        <v>2</v>
      </c>
      <c r="G3" s="1">
        <v>46</v>
      </c>
      <c r="H3" s="9">
        <v>1</v>
      </c>
      <c r="J3" s="1">
        <v>35</v>
      </c>
      <c r="K3" s="4">
        <v>4</v>
      </c>
      <c r="M3" s="10">
        <f>'Music and Visual'!C3+'Music and Visual'!D3+'Music and Visual'!E3</f>
        <v>272</v>
      </c>
      <c r="N3">
        <v>3</v>
      </c>
    </row>
    <row r="4" spans="1:14" x14ac:dyDescent="0.2">
      <c r="A4" s="8" t="s">
        <v>7</v>
      </c>
      <c r="B4" t="s">
        <v>10</v>
      </c>
      <c r="D4" s="2">
        <v>42</v>
      </c>
      <c r="E4" s="4">
        <v>4</v>
      </c>
      <c r="G4" s="2">
        <v>0</v>
      </c>
      <c r="H4" s="4"/>
      <c r="J4" s="2">
        <v>44</v>
      </c>
      <c r="K4" s="4">
        <v>2</v>
      </c>
      <c r="M4" s="11">
        <f>'Music and Visual'!C4+'Music and Visual'!D4+'Music and Visual'!E4</f>
        <v>249</v>
      </c>
      <c r="N4">
        <v>4</v>
      </c>
    </row>
    <row r="5" spans="1:14" x14ac:dyDescent="0.2">
      <c r="A5" s="8" t="s">
        <v>33</v>
      </c>
      <c r="B5" t="s">
        <v>10</v>
      </c>
      <c r="D5" s="2">
        <v>53</v>
      </c>
      <c r="E5" s="4">
        <v>1</v>
      </c>
      <c r="G5" s="2">
        <v>45</v>
      </c>
      <c r="H5" s="9">
        <v>2</v>
      </c>
      <c r="J5" s="2">
        <v>71</v>
      </c>
      <c r="K5" s="4">
        <v>1</v>
      </c>
      <c r="M5" s="11">
        <f>'Music and Visual'!C5+'Music and Visual'!D5+'Music and Visual'!E5</f>
        <v>381</v>
      </c>
      <c r="N5">
        <v>1</v>
      </c>
    </row>
    <row r="6" spans="1:14" ht="17" thickBot="1" x14ac:dyDescent="0.25">
      <c r="A6" s="8" t="s">
        <v>11</v>
      </c>
      <c r="B6" t="s">
        <v>10</v>
      </c>
      <c r="D6" s="3">
        <v>44</v>
      </c>
      <c r="E6" s="4">
        <v>3</v>
      </c>
      <c r="G6" s="3">
        <v>0</v>
      </c>
      <c r="H6" s="4"/>
      <c r="J6" s="3">
        <v>39</v>
      </c>
      <c r="K6" s="4">
        <v>3</v>
      </c>
      <c r="M6" s="12">
        <f>'Music and Visual'!C6+'Music and Visual'!D6+'Music and Visual'!E6</f>
        <v>278</v>
      </c>
      <c r="N6">
        <v>2</v>
      </c>
    </row>
    <row r="7" spans="1:14" x14ac:dyDescent="0.2">
      <c r="A7" s="8" t="s">
        <v>12</v>
      </c>
      <c r="B7" t="s">
        <v>9</v>
      </c>
      <c r="D7" s="6">
        <v>71</v>
      </c>
      <c r="E7" s="37">
        <v>1</v>
      </c>
      <c r="G7" s="6">
        <v>81</v>
      </c>
      <c r="H7" s="37">
        <v>1</v>
      </c>
      <c r="J7" s="6">
        <v>61</v>
      </c>
      <c r="K7" s="37">
        <v>1</v>
      </c>
      <c r="M7" s="6">
        <f>'Music and Visual'!C7+'Music and Visual'!D7+'Music and Visual'!E7</f>
        <v>396</v>
      </c>
      <c r="N7" s="44">
        <v>1</v>
      </c>
    </row>
    <row r="8" spans="1:14" ht="17" thickBot="1" x14ac:dyDescent="0.25">
      <c r="A8" s="8" t="s">
        <v>13</v>
      </c>
      <c r="B8" t="s">
        <v>9</v>
      </c>
      <c r="D8" s="7">
        <v>45</v>
      </c>
      <c r="E8" s="37">
        <v>3</v>
      </c>
      <c r="G8" s="7">
        <v>54</v>
      </c>
      <c r="H8" s="37">
        <v>3</v>
      </c>
      <c r="J8" s="7">
        <v>0</v>
      </c>
      <c r="K8" s="37"/>
      <c r="M8" s="7">
        <f>'Music and Visual'!C8+'Music and Visual'!D8+'Music and Visual'!E8</f>
        <v>278</v>
      </c>
      <c r="N8" s="44">
        <v>3</v>
      </c>
    </row>
    <row r="9" spans="1:14" x14ac:dyDescent="0.2">
      <c r="A9" s="8" t="s">
        <v>14</v>
      </c>
      <c r="B9" t="s">
        <v>15</v>
      </c>
      <c r="D9" s="1">
        <v>52</v>
      </c>
      <c r="E9" s="9">
        <v>4</v>
      </c>
      <c r="G9" s="1">
        <v>56</v>
      </c>
      <c r="H9" s="4">
        <v>3</v>
      </c>
      <c r="J9" s="1">
        <v>62</v>
      </c>
      <c r="K9" s="9">
        <v>3</v>
      </c>
      <c r="M9" s="10">
        <f>'Music and Visual'!C9+'Music and Visual'!D9+'Music and Visual'!E9</f>
        <v>371</v>
      </c>
      <c r="N9">
        <v>4</v>
      </c>
    </row>
    <row r="10" spans="1:14" x14ac:dyDescent="0.2">
      <c r="A10" s="8" t="s">
        <v>16</v>
      </c>
      <c r="B10" t="s">
        <v>15</v>
      </c>
      <c r="D10" s="2">
        <v>54</v>
      </c>
      <c r="E10" s="9">
        <v>3</v>
      </c>
      <c r="G10" s="2">
        <v>62</v>
      </c>
      <c r="H10" s="4">
        <v>2</v>
      </c>
      <c r="J10" s="2">
        <v>77</v>
      </c>
      <c r="K10" s="9">
        <v>2</v>
      </c>
      <c r="M10" s="11">
        <f>'Music and Visual'!C10+'Music and Visual'!D10+'Music and Visual'!E10</f>
        <v>376</v>
      </c>
      <c r="N10">
        <v>3</v>
      </c>
    </row>
    <row r="11" spans="1:14" x14ac:dyDescent="0.2">
      <c r="A11" s="8" t="s">
        <v>17</v>
      </c>
      <c r="B11" t="s">
        <v>15</v>
      </c>
      <c r="D11" s="2">
        <v>51</v>
      </c>
      <c r="E11" s="9">
        <v>5</v>
      </c>
      <c r="G11" s="2">
        <v>50</v>
      </c>
      <c r="H11" s="4">
        <v>5</v>
      </c>
      <c r="J11" s="2">
        <v>60</v>
      </c>
      <c r="K11" s="9">
        <v>4</v>
      </c>
      <c r="M11" s="11">
        <f>'Music and Visual'!C11+'Music and Visual'!D11+'Music and Visual'!E11</f>
        <v>337</v>
      </c>
      <c r="N11">
        <v>5</v>
      </c>
    </row>
    <row r="12" spans="1:14" x14ac:dyDescent="0.2">
      <c r="A12" s="8" t="s">
        <v>18</v>
      </c>
      <c r="B12" t="s">
        <v>15</v>
      </c>
      <c r="D12" s="2">
        <v>64</v>
      </c>
      <c r="E12" s="4">
        <v>2</v>
      </c>
      <c r="G12" s="2">
        <v>65</v>
      </c>
      <c r="H12" s="4">
        <v>1</v>
      </c>
      <c r="J12" s="2">
        <v>81</v>
      </c>
      <c r="K12" s="9">
        <v>1</v>
      </c>
      <c r="M12" s="11">
        <f>'Music and Visual'!C12+'Music and Visual'!D12+'Music and Visual'!E12</f>
        <v>390</v>
      </c>
      <c r="N12">
        <v>1</v>
      </c>
    </row>
    <row r="13" spans="1:14" ht="17" thickBot="1" x14ac:dyDescent="0.25">
      <c r="A13" s="8" t="s">
        <v>19</v>
      </c>
      <c r="B13" t="s">
        <v>15</v>
      </c>
      <c r="D13" s="3">
        <v>66</v>
      </c>
      <c r="E13" s="4">
        <v>1</v>
      </c>
      <c r="G13" s="3">
        <v>51</v>
      </c>
      <c r="H13" s="4">
        <v>4</v>
      </c>
      <c r="J13" s="3">
        <v>51</v>
      </c>
      <c r="K13" s="9">
        <v>5</v>
      </c>
      <c r="M13" s="12">
        <f>'Music and Visual'!C13+'Music and Visual'!D13+'Music and Visual'!E13</f>
        <v>380</v>
      </c>
      <c r="N13">
        <v>2</v>
      </c>
    </row>
    <row r="14" spans="1:14" x14ac:dyDescent="0.2">
      <c r="A14" s="8" t="s">
        <v>20</v>
      </c>
      <c r="B14" t="s">
        <v>21</v>
      </c>
      <c r="D14" s="6">
        <v>50</v>
      </c>
      <c r="E14" s="37">
        <v>2</v>
      </c>
      <c r="G14" s="6">
        <v>54</v>
      </c>
      <c r="H14" s="37">
        <v>2</v>
      </c>
      <c r="J14" s="6">
        <v>75</v>
      </c>
      <c r="K14" s="37">
        <v>2</v>
      </c>
      <c r="M14" s="6">
        <f>'Music and Visual'!C14+'Music and Visual'!D14+'Music and Visual'!E14</f>
        <v>405</v>
      </c>
      <c r="N14" s="44">
        <v>2</v>
      </c>
    </row>
    <row r="15" spans="1:14" x14ac:dyDescent="0.2">
      <c r="A15" s="8" t="s">
        <v>22</v>
      </c>
      <c r="B15" t="s">
        <v>21</v>
      </c>
      <c r="D15" s="43">
        <v>55</v>
      </c>
      <c r="E15" s="37">
        <v>1</v>
      </c>
      <c r="G15" s="43">
        <v>56</v>
      </c>
      <c r="H15" s="37">
        <v>1</v>
      </c>
      <c r="J15" s="43">
        <v>84</v>
      </c>
      <c r="K15" s="37">
        <v>1</v>
      </c>
      <c r="M15" s="43">
        <f>'Music and Visual'!C15+'Music and Visual'!D15+'Music and Visual'!E15</f>
        <v>406</v>
      </c>
      <c r="N15" s="44">
        <v>1</v>
      </c>
    </row>
    <row r="16" spans="1:14" ht="17" thickBot="1" x14ac:dyDescent="0.25">
      <c r="A16" s="8" t="s">
        <v>23</v>
      </c>
      <c r="B16" t="s">
        <v>21</v>
      </c>
      <c r="D16" s="7">
        <v>50</v>
      </c>
      <c r="E16" s="37">
        <v>2</v>
      </c>
      <c r="G16" s="7">
        <v>44</v>
      </c>
      <c r="H16" s="37">
        <v>3</v>
      </c>
      <c r="J16" s="7">
        <v>38</v>
      </c>
      <c r="K16" s="37">
        <v>3</v>
      </c>
      <c r="M16" s="7">
        <f>'Music and Visual'!C16+'Music and Visual'!D16+'Music and Visual'!E16</f>
        <v>349</v>
      </c>
      <c r="N16" s="44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43C91-9E14-6C45-BFFF-27F31623C1D4}">
  <dimension ref="A1:N16"/>
  <sheetViews>
    <sheetView workbookViewId="0">
      <selection activeCell="B24" sqref="B24"/>
    </sheetView>
  </sheetViews>
  <sheetFormatPr baseColWidth="10" defaultRowHeight="16" x14ac:dyDescent="0.2"/>
  <cols>
    <col min="1" max="1" width="12" bestFit="1" customWidth="1"/>
    <col min="3" max="3" width="16.83203125" customWidth="1"/>
    <col min="4" max="4" width="18.83203125" customWidth="1"/>
    <col min="5" max="5" width="16.6640625" customWidth="1"/>
    <col min="8" max="8" width="19.1640625" customWidth="1"/>
    <col min="9" max="9" width="26" customWidth="1"/>
    <col min="10" max="10" width="23.1640625" customWidth="1"/>
  </cols>
  <sheetData>
    <row r="1" spans="1:14" ht="17" thickBot="1" x14ac:dyDescent="0.25">
      <c r="A1" s="8" t="s">
        <v>2</v>
      </c>
      <c r="B1" s="8" t="s">
        <v>8</v>
      </c>
      <c r="C1" s="8" t="s">
        <v>24</v>
      </c>
      <c r="D1" s="8" t="s">
        <v>25</v>
      </c>
      <c r="E1" s="8" t="s">
        <v>26</v>
      </c>
      <c r="F1" s="8" t="s">
        <v>27</v>
      </c>
      <c r="G1" s="8"/>
      <c r="H1" s="8" t="s">
        <v>28</v>
      </c>
      <c r="I1" s="8" t="s">
        <v>34</v>
      </c>
      <c r="J1" s="8" t="s">
        <v>35</v>
      </c>
      <c r="K1" s="8" t="s">
        <v>29</v>
      </c>
      <c r="L1" s="8"/>
      <c r="M1" s="8" t="s">
        <v>30</v>
      </c>
      <c r="N1" s="8"/>
    </row>
    <row r="2" spans="1:14" ht="17" thickBot="1" x14ac:dyDescent="0.25">
      <c r="A2" s="8" t="s">
        <v>0</v>
      </c>
      <c r="B2" t="s">
        <v>9</v>
      </c>
      <c r="C2" s="24">
        <v>120</v>
      </c>
      <c r="D2" s="25">
        <v>123</v>
      </c>
      <c r="E2" s="26">
        <v>125</v>
      </c>
      <c r="F2" s="27">
        <f>C2+D2+E2</f>
        <v>368</v>
      </c>
      <c r="H2" s="24">
        <v>115</v>
      </c>
      <c r="I2" s="25">
        <v>111</v>
      </c>
      <c r="J2" s="26">
        <v>113</v>
      </c>
      <c r="K2" s="27">
        <f>H2+I2+J2</f>
        <v>339</v>
      </c>
      <c r="M2" s="27">
        <f>F2+K2</f>
        <v>707</v>
      </c>
    </row>
    <row r="3" spans="1:14" x14ac:dyDescent="0.2">
      <c r="A3" s="8" t="s">
        <v>1</v>
      </c>
      <c r="B3" t="s">
        <v>10</v>
      </c>
      <c r="C3" s="13">
        <v>100</v>
      </c>
      <c r="D3" s="14">
        <v>90</v>
      </c>
      <c r="E3" s="15">
        <v>82</v>
      </c>
      <c r="F3" s="21">
        <f t="shared" ref="F3:F16" si="0">C3+D3+E3</f>
        <v>272</v>
      </c>
      <c r="H3" s="13">
        <v>99</v>
      </c>
      <c r="I3" s="14">
        <v>89</v>
      </c>
      <c r="J3" s="15">
        <v>94</v>
      </c>
      <c r="K3" s="21">
        <f t="shared" ref="K3:K16" si="1">H3+I3+J3</f>
        <v>282</v>
      </c>
      <c r="M3" s="21">
        <f>F3+K3</f>
        <v>554</v>
      </c>
    </row>
    <row r="4" spans="1:14" x14ac:dyDescent="0.2">
      <c r="A4" s="8" t="s">
        <v>7</v>
      </c>
      <c r="B4" t="s">
        <v>10</v>
      </c>
      <c r="C4" s="16">
        <v>91</v>
      </c>
      <c r="D4" s="4">
        <v>80</v>
      </c>
      <c r="E4" s="17">
        <v>78</v>
      </c>
      <c r="F4" s="22">
        <f t="shared" si="0"/>
        <v>249</v>
      </c>
      <c r="H4" s="16">
        <v>95</v>
      </c>
      <c r="I4" s="4">
        <v>76</v>
      </c>
      <c r="J4" s="17">
        <v>83</v>
      </c>
      <c r="K4" s="22">
        <f t="shared" si="1"/>
        <v>254</v>
      </c>
      <c r="M4" s="22">
        <f>F4+K4</f>
        <v>503</v>
      </c>
    </row>
    <row r="5" spans="1:14" x14ac:dyDescent="0.2">
      <c r="A5" s="8" t="s">
        <v>33</v>
      </c>
      <c r="B5" t="s">
        <v>10</v>
      </c>
      <c r="C5" s="16">
        <v>122</v>
      </c>
      <c r="D5" s="4">
        <v>133</v>
      </c>
      <c r="E5" s="17">
        <v>126</v>
      </c>
      <c r="F5" s="22">
        <f t="shared" si="0"/>
        <v>381</v>
      </c>
      <c r="H5" s="16">
        <v>111</v>
      </c>
      <c r="I5" s="4">
        <v>136</v>
      </c>
      <c r="J5" s="17">
        <v>124</v>
      </c>
      <c r="K5" s="22">
        <f t="shared" si="1"/>
        <v>371</v>
      </c>
      <c r="M5" s="22">
        <f>F5+K5</f>
        <v>752</v>
      </c>
    </row>
    <row r="6" spans="1:14" ht="17" thickBot="1" x14ac:dyDescent="0.25">
      <c r="A6" s="8" t="s">
        <v>11</v>
      </c>
      <c r="B6" t="s">
        <v>10</v>
      </c>
      <c r="C6" s="18">
        <v>97</v>
      </c>
      <c r="D6" s="19">
        <v>100</v>
      </c>
      <c r="E6" s="20">
        <v>81</v>
      </c>
      <c r="F6" s="23">
        <f t="shared" si="0"/>
        <v>278</v>
      </c>
      <c r="H6" s="18">
        <v>91</v>
      </c>
      <c r="I6" s="19">
        <v>96</v>
      </c>
      <c r="J6" s="20">
        <v>86</v>
      </c>
      <c r="K6" s="23">
        <f t="shared" si="1"/>
        <v>273</v>
      </c>
      <c r="M6" s="23">
        <f>F6+K6</f>
        <v>551</v>
      </c>
    </row>
    <row r="7" spans="1:14" x14ac:dyDescent="0.2">
      <c r="A7" s="8" t="s">
        <v>12</v>
      </c>
      <c r="B7" t="s">
        <v>9</v>
      </c>
      <c r="C7" s="13">
        <v>126</v>
      </c>
      <c r="D7" s="14">
        <v>145</v>
      </c>
      <c r="E7" s="15">
        <v>125</v>
      </c>
      <c r="F7" s="21">
        <f t="shared" si="0"/>
        <v>396</v>
      </c>
      <c r="H7" s="13">
        <v>132</v>
      </c>
      <c r="I7" s="14">
        <v>142</v>
      </c>
      <c r="J7" s="15">
        <v>132</v>
      </c>
      <c r="K7" s="21">
        <f t="shared" si="1"/>
        <v>406</v>
      </c>
      <c r="M7" s="21">
        <f>F7+K7</f>
        <v>802</v>
      </c>
    </row>
    <row r="8" spans="1:14" ht="17" thickBot="1" x14ac:dyDescent="0.25">
      <c r="A8" s="8" t="s">
        <v>13</v>
      </c>
      <c r="B8" t="s">
        <v>9</v>
      </c>
      <c r="C8" s="18">
        <v>96</v>
      </c>
      <c r="D8" s="19">
        <v>100</v>
      </c>
      <c r="E8" s="20">
        <v>82</v>
      </c>
      <c r="F8" s="23">
        <f t="shared" si="0"/>
        <v>278</v>
      </c>
      <c r="H8" s="18">
        <v>117</v>
      </c>
      <c r="I8" s="19">
        <v>81</v>
      </c>
      <c r="J8" s="20">
        <v>82</v>
      </c>
      <c r="K8" s="23">
        <f t="shared" si="1"/>
        <v>280</v>
      </c>
      <c r="M8" s="23">
        <f>F8+K8</f>
        <v>558</v>
      </c>
    </row>
    <row r="9" spans="1:14" x14ac:dyDescent="0.2">
      <c r="A9" s="8" t="s">
        <v>14</v>
      </c>
      <c r="B9" t="s">
        <v>15</v>
      </c>
      <c r="C9" s="13">
        <v>117</v>
      </c>
      <c r="D9" s="14">
        <v>128</v>
      </c>
      <c r="E9" s="15">
        <v>126</v>
      </c>
      <c r="F9" s="21">
        <f t="shared" si="0"/>
        <v>371</v>
      </c>
      <c r="H9" s="13">
        <v>122</v>
      </c>
      <c r="I9" s="14">
        <v>138</v>
      </c>
      <c r="J9" s="15">
        <v>127</v>
      </c>
      <c r="K9" s="17">
        <f t="shared" si="1"/>
        <v>387</v>
      </c>
      <c r="M9" s="21">
        <f>F9+K9</f>
        <v>758</v>
      </c>
    </row>
    <row r="10" spans="1:14" x14ac:dyDescent="0.2">
      <c r="A10" s="8" t="s">
        <v>16</v>
      </c>
      <c r="B10" t="s">
        <v>15</v>
      </c>
      <c r="C10" s="16">
        <v>119</v>
      </c>
      <c r="D10" s="9">
        <v>130</v>
      </c>
      <c r="E10" s="17">
        <v>127</v>
      </c>
      <c r="F10" s="22">
        <f t="shared" si="0"/>
        <v>376</v>
      </c>
      <c r="H10" s="16">
        <v>118</v>
      </c>
      <c r="I10" s="9">
        <v>122</v>
      </c>
      <c r="J10" s="17">
        <v>122</v>
      </c>
      <c r="K10" s="17">
        <f t="shared" si="1"/>
        <v>362</v>
      </c>
      <c r="M10" s="22">
        <f>F10+K10</f>
        <v>738</v>
      </c>
    </row>
    <row r="11" spans="1:14" x14ac:dyDescent="0.2">
      <c r="A11" s="8" t="s">
        <v>17</v>
      </c>
      <c r="B11" t="s">
        <v>15</v>
      </c>
      <c r="C11" s="16">
        <v>110</v>
      </c>
      <c r="D11" s="9">
        <v>110</v>
      </c>
      <c r="E11" s="17">
        <v>117</v>
      </c>
      <c r="F11" s="22">
        <f t="shared" si="0"/>
        <v>337</v>
      </c>
      <c r="H11" s="16">
        <v>126</v>
      </c>
      <c r="I11" s="9">
        <v>112</v>
      </c>
      <c r="J11" s="17">
        <v>124</v>
      </c>
      <c r="K11" s="17">
        <f t="shared" si="1"/>
        <v>362</v>
      </c>
      <c r="M11" s="22">
        <f>F11+K11</f>
        <v>699</v>
      </c>
    </row>
    <row r="12" spans="1:14" x14ac:dyDescent="0.2">
      <c r="A12" s="8" t="s">
        <v>18</v>
      </c>
      <c r="B12" t="s">
        <v>15</v>
      </c>
      <c r="C12" s="16">
        <v>123</v>
      </c>
      <c r="D12" s="9">
        <v>138</v>
      </c>
      <c r="E12" s="17">
        <v>129</v>
      </c>
      <c r="F12" s="22">
        <f t="shared" si="0"/>
        <v>390</v>
      </c>
      <c r="H12" s="16">
        <v>136</v>
      </c>
      <c r="I12" s="9">
        <v>140</v>
      </c>
      <c r="J12" s="17">
        <v>137</v>
      </c>
      <c r="K12" s="17">
        <f t="shared" si="1"/>
        <v>413</v>
      </c>
      <c r="M12" s="22">
        <f>F12+K12</f>
        <v>803</v>
      </c>
    </row>
    <row r="13" spans="1:14" ht="17" thickBot="1" x14ac:dyDescent="0.25">
      <c r="A13" s="8" t="s">
        <v>19</v>
      </c>
      <c r="B13" t="s">
        <v>15</v>
      </c>
      <c r="C13" s="18">
        <v>132</v>
      </c>
      <c r="D13" s="19">
        <v>124</v>
      </c>
      <c r="E13" s="20">
        <v>124</v>
      </c>
      <c r="F13" s="23">
        <f t="shared" si="0"/>
        <v>380</v>
      </c>
      <c r="H13" s="18">
        <v>130</v>
      </c>
      <c r="I13" s="19">
        <v>120</v>
      </c>
      <c r="J13" s="20">
        <v>123</v>
      </c>
      <c r="K13" s="17">
        <f t="shared" si="1"/>
        <v>373</v>
      </c>
      <c r="M13" s="23">
        <f>F13+K13</f>
        <v>753</v>
      </c>
    </row>
    <row r="14" spans="1:14" x14ac:dyDescent="0.2">
      <c r="A14" s="8" t="s">
        <v>20</v>
      </c>
      <c r="B14" t="s">
        <v>21</v>
      </c>
      <c r="C14" s="13">
        <v>129</v>
      </c>
      <c r="D14" s="14">
        <v>148</v>
      </c>
      <c r="E14" s="15">
        <v>128</v>
      </c>
      <c r="F14" s="21">
        <f t="shared" si="0"/>
        <v>405</v>
      </c>
      <c r="H14" s="13">
        <v>124</v>
      </c>
      <c r="I14" s="14">
        <v>136</v>
      </c>
      <c r="J14" s="15">
        <v>127</v>
      </c>
      <c r="K14" s="21">
        <f t="shared" si="1"/>
        <v>387</v>
      </c>
      <c r="M14" s="21">
        <f>F14+K14</f>
        <v>792</v>
      </c>
    </row>
    <row r="15" spans="1:14" x14ac:dyDescent="0.2">
      <c r="A15" s="8" t="s">
        <v>22</v>
      </c>
      <c r="B15" t="s">
        <v>21</v>
      </c>
      <c r="C15" s="16">
        <v>131</v>
      </c>
      <c r="D15" s="9">
        <v>144</v>
      </c>
      <c r="E15" s="17">
        <v>131</v>
      </c>
      <c r="F15" s="22">
        <f t="shared" si="0"/>
        <v>406</v>
      </c>
      <c r="H15" s="16">
        <v>128</v>
      </c>
      <c r="I15" s="9">
        <v>154</v>
      </c>
      <c r="J15" s="17">
        <v>139</v>
      </c>
      <c r="K15" s="22">
        <f t="shared" si="1"/>
        <v>421</v>
      </c>
      <c r="M15" s="22">
        <f>F15+K15</f>
        <v>827</v>
      </c>
    </row>
    <row r="16" spans="1:14" ht="17" thickBot="1" x14ac:dyDescent="0.25">
      <c r="A16" s="8" t="s">
        <v>23</v>
      </c>
      <c r="B16" t="s">
        <v>21</v>
      </c>
      <c r="C16" s="18">
        <v>105</v>
      </c>
      <c r="D16" s="19">
        <v>122</v>
      </c>
      <c r="E16" s="20">
        <v>122</v>
      </c>
      <c r="F16" s="23">
        <f t="shared" si="0"/>
        <v>349</v>
      </c>
      <c r="H16" s="18">
        <v>113</v>
      </c>
      <c r="I16" s="19">
        <v>100</v>
      </c>
      <c r="J16" s="20">
        <v>103</v>
      </c>
      <c r="K16" s="23">
        <f t="shared" si="1"/>
        <v>316</v>
      </c>
      <c r="M16" s="23">
        <f>F16+K16</f>
        <v>665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AA1F5-38BA-6C48-AFFE-5BE78241DF4B}">
  <dimension ref="A1:R16"/>
  <sheetViews>
    <sheetView zoomScale="86" zoomScaleNormal="86" workbookViewId="0">
      <selection activeCell="E24" sqref="E24"/>
    </sheetView>
  </sheetViews>
  <sheetFormatPr baseColWidth="10" defaultRowHeight="16" x14ac:dyDescent="0.2"/>
  <cols>
    <col min="1" max="1" width="12" bestFit="1" customWidth="1"/>
    <col min="3" max="3" width="16.83203125" customWidth="1"/>
    <col min="4" max="4" width="18.83203125" customWidth="1"/>
    <col min="5" max="5" width="16.6640625" customWidth="1"/>
    <col min="8" max="8" width="19.1640625" customWidth="1"/>
    <col min="9" max="9" width="26" customWidth="1"/>
    <col min="10" max="10" width="23.1640625" customWidth="1"/>
    <col min="14" max="14" width="13.5" style="29" bestFit="1" customWidth="1"/>
    <col min="15" max="16" width="11.5" bestFit="1" customWidth="1"/>
    <col min="17" max="17" width="12.6640625" bestFit="1" customWidth="1"/>
  </cols>
  <sheetData>
    <row r="1" spans="1:18" ht="17" thickBot="1" x14ac:dyDescent="0.25">
      <c r="A1" s="8" t="s">
        <v>2</v>
      </c>
      <c r="B1" s="8" t="s">
        <v>8</v>
      </c>
      <c r="C1" s="8" t="s">
        <v>24</v>
      </c>
      <c r="D1" s="8" t="s">
        <v>25</v>
      </c>
      <c r="E1" s="8" t="s">
        <v>26</v>
      </c>
      <c r="F1" s="8" t="s">
        <v>27</v>
      </c>
      <c r="G1" s="8"/>
      <c r="H1" s="8" t="s">
        <v>28</v>
      </c>
      <c r="I1" s="8" t="s">
        <v>31</v>
      </c>
      <c r="J1" s="8" t="s">
        <v>32</v>
      </c>
      <c r="K1" s="8" t="s">
        <v>29</v>
      </c>
      <c r="L1" s="8"/>
      <c r="M1" s="8" t="s">
        <v>30</v>
      </c>
      <c r="N1" s="28" t="s">
        <v>36</v>
      </c>
      <c r="O1" s="8" t="s">
        <v>37</v>
      </c>
      <c r="P1" s="8" t="s">
        <v>38</v>
      </c>
      <c r="Q1" s="8" t="s">
        <v>39</v>
      </c>
    </row>
    <row r="2" spans="1:18" ht="17" thickBot="1" x14ac:dyDescent="0.25">
      <c r="A2" s="8" t="s">
        <v>0</v>
      </c>
      <c r="B2" s="27" t="s">
        <v>9</v>
      </c>
      <c r="C2" s="24">
        <f>'Music and Visual'!C2</f>
        <v>120</v>
      </c>
      <c r="D2" s="25">
        <f>'Music and Visual'!D2</f>
        <v>123</v>
      </c>
      <c r="E2" s="26">
        <f>'Music and Visual'!E2</f>
        <v>125</v>
      </c>
      <c r="F2" s="30">
        <f>'Music and Visual'!F2</f>
        <v>368</v>
      </c>
      <c r="H2" s="24">
        <f>'Music and Visual'!H2</f>
        <v>115</v>
      </c>
      <c r="I2" s="45">
        <f>'Music and Visual'!I2/2</f>
        <v>55.5</v>
      </c>
      <c r="J2" s="46">
        <f>'Music and Visual'!J2/2</f>
        <v>56.5</v>
      </c>
      <c r="K2" s="47">
        <f>H2+I2+J2</f>
        <v>227</v>
      </c>
      <c r="M2" s="47">
        <f>F2+K2</f>
        <v>595</v>
      </c>
      <c r="N2" s="42"/>
      <c r="O2" s="27">
        <v>2</v>
      </c>
      <c r="R2" s="38" t="s">
        <v>0</v>
      </c>
    </row>
    <row r="3" spans="1:18" x14ac:dyDescent="0.2">
      <c r="A3" s="8" t="s">
        <v>1</v>
      </c>
      <c r="B3" s="21" t="s">
        <v>10</v>
      </c>
      <c r="C3" s="13">
        <f>'Music and Visual'!C3</f>
        <v>100</v>
      </c>
      <c r="D3" s="14">
        <f>'Music and Visual'!D3</f>
        <v>90</v>
      </c>
      <c r="E3" s="15">
        <f>'Music and Visual'!E3</f>
        <v>82</v>
      </c>
      <c r="F3" s="31">
        <f>'Music and Visual'!F3</f>
        <v>272</v>
      </c>
      <c r="H3" s="13">
        <f>'Music and Visual'!H3</f>
        <v>99</v>
      </c>
      <c r="I3" s="48">
        <f>'Music and Visual'!I3/2</f>
        <v>44.5</v>
      </c>
      <c r="J3" s="49">
        <f>'Music and Visual'!J3/2</f>
        <v>47</v>
      </c>
      <c r="K3" s="50">
        <f t="shared" ref="K3:K16" si="0">H3+I3+J3</f>
        <v>190.5</v>
      </c>
      <c r="M3" s="50">
        <f>F3+K3</f>
        <v>462.5</v>
      </c>
      <c r="N3" s="34">
        <v>2</v>
      </c>
      <c r="R3" s="39" t="s">
        <v>1</v>
      </c>
    </row>
    <row r="4" spans="1:18" x14ac:dyDescent="0.2">
      <c r="A4" s="8" t="s">
        <v>7</v>
      </c>
      <c r="B4" s="22" t="s">
        <v>10</v>
      </c>
      <c r="C4" s="16">
        <f>'Music and Visual'!C4</f>
        <v>91</v>
      </c>
      <c r="D4" s="4">
        <f>'Music and Visual'!D4</f>
        <v>80</v>
      </c>
      <c r="E4" s="17">
        <f>'Music and Visual'!E4</f>
        <v>78</v>
      </c>
      <c r="F4" s="32">
        <f>'Music and Visual'!F4</f>
        <v>249</v>
      </c>
      <c r="H4" s="16">
        <f>'Music and Visual'!H4</f>
        <v>95</v>
      </c>
      <c r="I4" s="51">
        <f>'Music and Visual'!I4/2</f>
        <v>38</v>
      </c>
      <c r="J4" s="52">
        <f>'Music and Visual'!J4/2</f>
        <v>41.5</v>
      </c>
      <c r="K4" s="53">
        <f t="shared" si="0"/>
        <v>174.5</v>
      </c>
      <c r="M4" s="53">
        <f>F4+K4</f>
        <v>423.5</v>
      </c>
      <c r="N4" s="36">
        <v>4</v>
      </c>
      <c r="R4" s="40" t="s">
        <v>7</v>
      </c>
    </row>
    <row r="5" spans="1:18" x14ac:dyDescent="0.2">
      <c r="A5" s="8" t="s">
        <v>33</v>
      </c>
      <c r="B5" s="22" t="s">
        <v>10</v>
      </c>
      <c r="C5" s="16">
        <f>'Music and Visual'!C5</f>
        <v>122</v>
      </c>
      <c r="D5" s="4">
        <f>'Music and Visual'!D5</f>
        <v>133</v>
      </c>
      <c r="E5" s="17">
        <f>'Music and Visual'!E5</f>
        <v>126</v>
      </c>
      <c r="F5" s="32">
        <f>'Music and Visual'!F5</f>
        <v>381</v>
      </c>
      <c r="H5" s="16">
        <f>'Music and Visual'!H5</f>
        <v>111</v>
      </c>
      <c r="I5" s="51">
        <f>'Music and Visual'!I5/2</f>
        <v>68</v>
      </c>
      <c r="J5" s="52">
        <f>'Music and Visual'!J5/2</f>
        <v>62</v>
      </c>
      <c r="K5" s="53">
        <f t="shared" si="0"/>
        <v>241</v>
      </c>
      <c r="M5" s="53">
        <f>F5+K5</f>
        <v>622</v>
      </c>
      <c r="N5" s="36">
        <v>1</v>
      </c>
      <c r="R5" s="40" t="s">
        <v>33</v>
      </c>
    </row>
    <row r="6" spans="1:18" ht="17" thickBot="1" x14ac:dyDescent="0.25">
      <c r="A6" s="8" t="s">
        <v>11</v>
      </c>
      <c r="B6" s="23" t="s">
        <v>10</v>
      </c>
      <c r="C6" s="18">
        <f>'Music and Visual'!C6</f>
        <v>97</v>
      </c>
      <c r="D6" s="19">
        <f>'Music and Visual'!D6</f>
        <v>100</v>
      </c>
      <c r="E6" s="20">
        <f>'Music and Visual'!E6</f>
        <v>81</v>
      </c>
      <c r="F6" s="33">
        <f>'Music and Visual'!F6</f>
        <v>278</v>
      </c>
      <c r="H6" s="18">
        <f>'Music and Visual'!H6</f>
        <v>91</v>
      </c>
      <c r="I6" s="54">
        <f>'Music and Visual'!I6/2</f>
        <v>48</v>
      </c>
      <c r="J6" s="55">
        <f>'Music and Visual'!J6/2</f>
        <v>43</v>
      </c>
      <c r="K6" s="56">
        <f t="shared" si="0"/>
        <v>182</v>
      </c>
      <c r="M6" s="56">
        <f>F6+K6</f>
        <v>460</v>
      </c>
      <c r="N6" s="35">
        <v>3</v>
      </c>
      <c r="R6" s="41" t="s">
        <v>11</v>
      </c>
    </row>
    <row r="7" spans="1:18" x14ac:dyDescent="0.2">
      <c r="A7" s="8" t="s">
        <v>12</v>
      </c>
      <c r="B7" s="21" t="s">
        <v>9</v>
      </c>
      <c r="C7" s="13">
        <f>'Music and Visual'!C7</f>
        <v>126</v>
      </c>
      <c r="D7" s="14">
        <f>'Music and Visual'!D7</f>
        <v>145</v>
      </c>
      <c r="E7" s="15">
        <f>'Music and Visual'!E7</f>
        <v>125</v>
      </c>
      <c r="F7" s="31">
        <f>'Music and Visual'!F7</f>
        <v>396</v>
      </c>
      <c r="H7" s="13">
        <f>'Music and Visual'!H7</f>
        <v>132</v>
      </c>
      <c r="I7" s="48">
        <f>'Music and Visual'!I7/2</f>
        <v>71</v>
      </c>
      <c r="J7" s="49">
        <f>'Music and Visual'!J7/2</f>
        <v>66</v>
      </c>
      <c r="K7" s="50">
        <f t="shared" si="0"/>
        <v>269</v>
      </c>
      <c r="M7" s="50">
        <f>F7+K7</f>
        <v>665</v>
      </c>
      <c r="N7" s="42"/>
      <c r="O7" s="21">
        <v>1</v>
      </c>
      <c r="R7" s="39" t="s">
        <v>12</v>
      </c>
    </row>
    <row r="8" spans="1:18" ht="17" thickBot="1" x14ac:dyDescent="0.25">
      <c r="A8" s="8" t="s">
        <v>13</v>
      </c>
      <c r="B8" s="23" t="s">
        <v>9</v>
      </c>
      <c r="C8" s="18">
        <f>'Music and Visual'!C8</f>
        <v>96</v>
      </c>
      <c r="D8" s="19">
        <f>'Music and Visual'!D8</f>
        <v>100</v>
      </c>
      <c r="E8" s="20">
        <f>'Music and Visual'!E8</f>
        <v>82</v>
      </c>
      <c r="F8" s="33">
        <f>'Music and Visual'!F8</f>
        <v>278</v>
      </c>
      <c r="H8" s="18">
        <f>'Music and Visual'!H8</f>
        <v>117</v>
      </c>
      <c r="I8" s="54">
        <f>'Music and Visual'!I8/2</f>
        <v>40.5</v>
      </c>
      <c r="J8" s="55">
        <f>'Music and Visual'!J8/2</f>
        <v>41</v>
      </c>
      <c r="K8" s="56">
        <f t="shared" si="0"/>
        <v>198.5</v>
      </c>
      <c r="M8" s="56">
        <f>F8+K8</f>
        <v>476.5</v>
      </c>
      <c r="N8" s="42"/>
      <c r="O8" s="23">
        <v>3</v>
      </c>
      <c r="R8" s="41" t="s">
        <v>13</v>
      </c>
    </row>
    <row r="9" spans="1:18" x14ac:dyDescent="0.2">
      <c r="A9" s="8" t="s">
        <v>14</v>
      </c>
      <c r="B9" s="21" t="s">
        <v>15</v>
      </c>
      <c r="C9" s="13">
        <f>'Music and Visual'!C9</f>
        <v>117</v>
      </c>
      <c r="D9" s="14">
        <f>'Music and Visual'!D9</f>
        <v>128</v>
      </c>
      <c r="E9" s="15">
        <f>'Music and Visual'!E9</f>
        <v>126</v>
      </c>
      <c r="F9" s="31">
        <f>'Music and Visual'!F9</f>
        <v>371</v>
      </c>
      <c r="H9" s="13">
        <f>'Music and Visual'!H9</f>
        <v>122</v>
      </c>
      <c r="I9" s="48">
        <f>'Music and Visual'!I9/2</f>
        <v>69</v>
      </c>
      <c r="J9" s="49">
        <f>'Music and Visual'!J9/2</f>
        <v>63.5</v>
      </c>
      <c r="K9" s="50">
        <f t="shared" si="0"/>
        <v>254.5</v>
      </c>
      <c r="M9" s="50">
        <f>F9+K9</f>
        <v>625.5</v>
      </c>
      <c r="P9" s="21">
        <v>3</v>
      </c>
      <c r="R9" s="39" t="s">
        <v>14</v>
      </c>
    </row>
    <row r="10" spans="1:18" x14ac:dyDescent="0.2">
      <c r="A10" s="8" t="s">
        <v>16</v>
      </c>
      <c r="B10" s="22" t="s">
        <v>15</v>
      </c>
      <c r="C10" s="16">
        <f>'Music and Visual'!C10</f>
        <v>119</v>
      </c>
      <c r="D10" s="4">
        <f>'Music and Visual'!D10</f>
        <v>130</v>
      </c>
      <c r="E10" s="17">
        <f>'Music and Visual'!E10</f>
        <v>127</v>
      </c>
      <c r="F10" s="32">
        <f>'Music and Visual'!F10</f>
        <v>376</v>
      </c>
      <c r="H10" s="16">
        <f>'Music and Visual'!H10</f>
        <v>118</v>
      </c>
      <c r="I10" s="51">
        <f>'Music and Visual'!I10/2</f>
        <v>61</v>
      </c>
      <c r="J10" s="52">
        <f>'Music and Visual'!J10/2</f>
        <v>61</v>
      </c>
      <c r="K10" s="53">
        <f t="shared" si="0"/>
        <v>240</v>
      </c>
      <c r="M10" s="53">
        <f>F10+K10</f>
        <v>616</v>
      </c>
      <c r="P10" s="22">
        <v>4</v>
      </c>
      <c r="R10" s="40" t="s">
        <v>16</v>
      </c>
    </row>
    <row r="11" spans="1:18" x14ac:dyDescent="0.2">
      <c r="A11" s="8" t="s">
        <v>17</v>
      </c>
      <c r="B11" s="22" t="s">
        <v>15</v>
      </c>
      <c r="C11" s="16">
        <f>'Music and Visual'!C11</f>
        <v>110</v>
      </c>
      <c r="D11" s="4">
        <f>'Music and Visual'!D11</f>
        <v>110</v>
      </c>
      <c r="E11" s="17">
        <f>'Music and Visual'!E11</f>
        <v>117</v>
      </c>
      <c r="F11" s="32">
        <f>'Music and Visual'!F11</f>
        <v>337</v>
      </c>
      <c r="H11" s="16">
        <f>'Music and Visual'!H11</f>
        <v>126</v>
      </c>
      <c r="I11" s="51">
        <f>'Music and Visual'!I11/2</f>
        <v>56</v>
      </c>
      <c r="J11" s="52">
        <f>'Music and Visual'!J11/2</f>
        <v>62</v>
      </c>
      <c r="K11" s="53">
        <f t="shared" si="0"/>
        <v>244</v>
      </c>
      <c r="M11" s="53">
        <f>F11+K11</f>
        <v>581</v>
      </c>
      <c r="P11" s="22">
        <v>5</v>
      </c>
      <c r="R11" s="40" t="s">
        <v>17</v>
      </c>
    </row>
    <row r="12" spans="1:18" x14ac:dyDescent="0.2">
      <c r="A12" s="8" t="s">
        <v>18</v>
      </c>
      <c r="B12" s="22" t="s">
        <v>15</v>
      </c>
      <c r="C12" s="16">
        <f>'Music and Visual'!C12</f>
        <v>123</v>
      </c>
      <c r="D12" s="4">
        <f>'Music and Visual'!D12</f>
        <v>138</v>
      </c>
      <c r="E12" s="17">
        <f>'Music and Visual'!E12</f>
        <v>129</v>
      </c>
      <c r="F12" s="32">
        <f>'Music and Visual'!F12</f>
        <v>390</v>
      </c>
      <c r="H12" s="16">
        <f>'Music and Visual'!H12</f>
        <v>136</v>
      </c>
      <c r="I12" s="51">
        <f>'Music and Visual'!I12/2</f>
        <v>70</v>
      </c>
      <c r="J12" s="52">
        <f>'Music and Visual'!J12/2</f>
        <v>68.5</v>
      </c>
      <c r="K12" s="53">
        <f t="shared" si="0"/>
        <v>274.5</v>
      </c>
      <c r="M12" s="53">
        <f>F12+K12</f>
        <v>664.5</v>
      </c>
      <c r="P12" s="22">
        <v>1</v>
      </c>
      <c r="R12" s="40" t="s">
        <v>18</v>
      </c>
    </row>
    <row r="13" spans="1:18" ht="17" thickBot="1" x14ac:dyDescent="0.25">
      <c r="A13" s="8" t="s">
        <v>19</v>
      </c>
      <c r="B13" s="23" t="s">
        <v>15</v>
      </c>
      <c r="C13" s="18">
        <f>'Music and Visual'!C13</f>
        <v>132</v>
      </c>
      <c r="D13" s="19">
        <f>'Music and Visual'!D13</f>
        <v>124</v>
      </c>
      <c r="E13" s="20">
        <f>'Music and Visual'!E13</f>
        <v>124</v>
      </c>
      <c r="F13" s="33">
        <f>'Music and Visual'!F13</f>
        <v>380</v>
      </c>
      <c r="H13" s="18">
        <f>'Music and Visual'!H13</f>
        <v>130</v>
      </c>
      <c r="I13" s="54">
        <f>'Music and Visual'!I13/2</f>
        <v>60</v>
      </c>
      <c r="J13" s="55">
        <f>'Music and Visual'!J13/2</f>
        <v>61.5</v>
      </c>
      <c r="K13" s="56">
        <f t="shared" si="0"/>
        <v>251.5</v>
      </c>
      <c r="M13" s="56">
        <f>F13+K13</f>
        <v>631.5</v>
      </c>
      <c r="P13" s="23">
        <v>2</v>
      </c>
      <c r="R13" s="41" t="s">
        <v>19</v>
      </c>
    </row>
    <row r="14" spans="1:18" x14ac:dyDescent="0.2">
      <c r="A14" s="8" t="s">
        <v>20</v>
      </c>
      <c r="B14" s="21" t="s">
        <v>21</v>
      </c>
      <c r="C14" s="13">
        <f>'Music and Visual'!C14</f>
        <v>129</v>
      </c>
      <c r="D14" s="14">
        <f>'Music and Visual'!D14</f>
        <v>148</v>
      </c>
      <c r="E14" s="15">
        <f>'Music and Visual'!E14</f>
        <v>128</v>
      </c>
      <c r="F14" s="31">
        <f>'Music and Visual'!F14</f>
        <v>405</v>
      </c>
      <c r="H14" s="13">
        <f>'Music and Visual'!H14</f>
        <v>124</v>
      </c>
      <c r="I14" s="48">
        <f>'Music and Visual'!I14/2</f>
        <v>68</v>
      </c>
      <c r="J14" s="49">
        <f>'Music and Visual'!J14/2</f>
        <v>63.5</v>
      </c>
      <c r="K14" s="50">
        <f t="shared" si="0"/>
        <v>255.5</v>
      </c>
      <c r="M14" s="50">
        <f>F14+K14</f>
        <v>660.5</v>
      </c>
      <c r="P14" s="4"/>
      <c r="Q14" s="21">
        <v>2</v>
      </c>
      <c r="R14" s="39" t="s">
        <v>20</v>
      </c>
    </row>
    <row r="15" spans="1:18" x14ac:dyDescent="0.2">
      <c r="A15" s="8" t="s">
        <v>22</v>
      </c>
      <c r="B15" s="22" t="s">
        <v>21</v>
      </c>
      <c r="C15" s="16">
        <f>'Music and Visual'!C15</f>
        <v>131</v>
      </c>
      <c r="D15" s="4">
        <f>'Music and Visual'!D15</f>
        <v>144</v>
      </c>
      <c r="E15" s="17">
        <f>'Music and Visual'!E15</f>
        <v>131</v>
      </c>
      <c r="F15" s="32">
        <f>'Music and Visual'!F15</f>
        <v>406</v>
      </c>
      <c r="H15" s="16">
        <f>'Music and Visual'!H15</f>
        <v>128</v>
      </c>
      <c r="I15" s="51">
        <f>'Music and Visual'!I15/2</f>
        <v>77</v>
      </c>
      <c r="J15" s="52">
        <f>'Music and Visual'!J15/2</f>
        <v>69.5</v>
      </c>
      <c r="K15" s="53">
        <f t="shared" si="0"/>
        <v>274.5</v>
      </c>
      <c r="M15" s="53">
        <f>F15+K15</f>
        <v>680.5</v>
      </c>
      <c r="P15" s="4"/>
      <c r="Q15" s="22">
        <v>1</v>
      </c>
      <c r="R15" s="40" t="s">
        <v>22</v>
      </c>
    </row>
    <row r="16" spans="1:18" ht="17" thickBot="1" x14ac:dyDescent="0.25">
      <c r="A16" s="8" t="s">
        <v>23</v>
      </c>
      <c r="B16" s="23" t="s">
        <v>21</v>
      </c>
      <c r="C16" s="18">
        <f>'Music and Visual'!C16</f>
        <v>105</v>
      </c>
      <c r="D16" s="19">
        <f>'Music and Visual'!D16</f>
        <v>122</v>
      </c>
      <c r="E16" s="20">
        <f>'Music and Visual'!E16</f>
        <v>122</v>
      </c>
      <c r="F16" s="33">
        <f>'Music and Visual'!F16</f>
        <v>349</v>
      </c>
      <c r="H16" s="18">
        <f>'Music and Visual'!H16</f>
        <v>113</v>
      </c>
      <c r="I16" s="54">
        <f>'Music and Visual'!I16/2</f>
        <v>50</v>
      </c>
      <c r="J16" s="55">
        <f>'Music and Visual'!J16/2</f>
        <v>51.5</v>
      </c>
      <c r="K16" s="56">
        <f t="shared" si="0"/>
        <v>214.5</v>
      </c>
      <c r="M16" s="56">
        <f>F16+K16</f>
        <v>563.5</v>
      </c>
      <c r="P16" s="4"/>
      <c r="Q16" s="23">
        <v>3</v>
      </c>
      <c r="R16" s="4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Captions</vt:lpstr>
      <vt:lpstr>Music and Visual</vt:lpstr>
      <vt:lpstr>WEIGHTED MUSIC AND VISUAL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2021-09-18T18:57:12Z</dcterms:created>
  <dcterms:modified xsi:type="dcterms:W3CDTF">2021-09-19T11:59:53Z</dcterms:modified>
</cp:coreProperties>
</file>