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alash\Desktop\"/>
    </mc:Choice>
  </mc:AlternateContent>
  <bookViews>
    <workbookView xWindow="0" yWindow="0" windowWidth="20430" windowHeight="68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Y21" i="1" s="1"/>
  <c r="X15" i="1"/>
  <c r="Y15" i="1" s="1"/>
  <c r="T21" i="1"/>
  <c r="U21" i="1" s="1"/>
  <c r="T15" i="1"/>
  <c r="U15" i="1" s="1"/>
  <c r="P21" i="1"/>
  <c r="Q21" i="1" s="1"/>
  <c r="P15" i="1"/>
  <c r="Q15" i="1" s="1"/>
  <c r="L21" i="1"/>
  <c r="M21" i="1" s="1"/>
  <c r="L15" i="1"/>
  <c r="M15" i="1" s="1"/>
  <c r="H21" i="1"/>
  <c r="H15" i="1"/>
  <c r="E21" i="1"/>
  <c r="E15" i="1"/>
  <c r="AA15" i="1" l="1"/>
  <c r="AA21" i="1"/>
  <c r="X8" i="1"/>
  <c r="Y8" i="1" s="1"/>
  <c r="X9" i="1"/>
  <c r="Y9" i="1" s="1"/>
  <c r="X12" i="1"/>
  <c r="Y12" i="1" s="1"/>
  <c r="X13" i="1"/>
  <c r="Y13" i="1" s="1"/>
  <c r="X14" i="1"/>
  <c r="Y14" i="1" s="1"/>
  <c r="X18" i="1"/>
  <c r="Y18" i="1" s="1"/>
  <c r="X19" i="1"/>
  <c r="Y19" i="1" s="1"/>
  <c r="X20" i="1"/>
  <c r="Y20" i="1" s="1"/>
  <c r="X7" i="1"/>
  <c r="Y7" i="1" s="1"/>
  <c r="T8" i="1"/>
  <c r="U8" i="1" s="1"/>
  <c r="T9" i="1"/>
  <c r="U9" i="1" s="1"/>
  <c r="T12" i="1"/>
  <c r="U12" i="1" s="1"/>
  <c r="T13" i="1"/>
  <c r="U13" i="1" s="1"/>
  <c r="T14" i="1"/>
  <c r="U14" i="1" s="1"/>
  <c r="T18" i="1"/>
  <c r="U18" i="1" s="1"/>
  <c r="T19" i="1"/>
  <c r="U19" i="1" s="1"/>
  <c r="T20" i="1"/>
  <c r="U20" i="1" s="1"/>
  <c r="T7" i="1"/>
  <c r="U7" i="1" s="1"/>
  <c r="P8" i="1"/>
  <c r="Q8" i="1" s="1"/>
  <c r="P9" i="1"/>
  <c r="Q9" i="1" s="1"/>
  <c r="P12" i="1"/>
  <c r="Q12" i="1" s="1"/>
  <c r="P13" i="1"/>
  <c r="Q13" i="1" s="1"/>
  <c r="P14" i="1"/>
  <c r="Q14" i="1" s="1"/>
  <c r="P18" i="1"/>
  <c r="Q18" i="1" s="1"/>
  <c r="P19" i="1"/>
  <c r="Q19" i="1" s="1"/>
  <c r="P20" i="1"/>
  <c r="Q20" i="1" s="1"/>
  <c r="P7" i="1"/>
  <c r="Q7" i="1" s="1"/>
  <c r="L8" i="1"/>
  <c r="M8" i="1" s="1"/>
  <c r="L9" i="1"/>
  <c r="M9" i="1" s="1"/>
  <c r="L12" i="1"/>
  <c r="M12" i="1" s="1"/>
  <c r="L13" i="1"/>
  <c r="M13" i="1" s="1"/>
  <c r="L14" i="1"/>
  <c r="M14" i="1" s="1"/>
  <c r="L18" i="1"/>
  <c r="M18" i="1" s="1"/>
  <c r="L19" i="1"/>
  <c r="M19" i="1" s="1"/>
  <c r="L20" i="1"/>
  <c r="M20" i="1" s="1"/>
  <c r="L7" i="1"/>
  <c r="M7" i="1" s="1"/>
  <c r="H8" i="1"/>
  <c r="H9" i="1"/>
  <c r="H12" i="1"/>
  <c r="H13" i="1"/>
  <c r="H14" i="1"/>
  <c r="H18" i="1"/>
  <c r="H19" i="1"/>
  <c r="H20" i="1"/>
  <c r="H7" i="1"/>
  <c r="E8" i="1"/>
  <c r="E9" i="1"/>
  <c r="E12" i="1"/>
  <c r="E13" i="1"/>
  <c r="E14" i="1"/>
  <c r="E18" i="1"/>
  <c r="E19" i="1"/>
  <c r="E20" i="1"/>
  <c r="E7" i="1"/>
  <c r="AA14" i="1" l="1"/>
  <c r="AA12" i="1"/>
  <c r="AA8" i="1"/>
  <c r="AA20" i="1"/>
  <c r="AA13" i="1"/>
  <c r="AA9" i="1"/>
  <c r="AA7" i="1"/>
  <c r="AA19" i="1"/>
  <c r="AA18" i="1"/>
</calcChain>
</file>

<file path=xl/sharedStrings.xml><?xml version="1.0" encoding="utf-8"?>
<sst xmlns="http://schemas.openxmlformats.org/spreadsheetml/2006/main" count="52" uniqueCount="43">
  <si>
    <t>Judge</t>
  </si>
  <si>
    <t>Category</t>
  </si>
  <si>
    <t>Subsection</t>
  </si>
  <si>
    <t>Points</t>
  </si>
  <si>
    <t>Cont</t>
  </si>
  <si>
    <t>Exc</t>
  </si>
  <si>
    <t>Total</t>
  </si>
  <si>
    <t>Auxiliary</t>
  </si>
  <si>
    <t>Tech</t>
  </si>
  <si>
    <t>Mus</t>
  </si>
  <si>
    <t>Percussion</t>
  </si>
  <si>
    <t>Ton</t>
  </si>
  <si>
    <t>Acc</t>
  </si>
  <si>
    <t>%</t>
  </si>
  <si>
    <t>Music Performance Ens.</t>
  </si>
  <si>
    <t>Meador</t>
  </si>
  <si>
    <t>Rep</t>
  </si>
  <si>
    <t>Per</t>
  </si>
  <si>
    <t>Music Effect</t>
  </si>
  <si>
    <t>Art</t>
  </si>
  <si>
    <t>Visual Ensemble</t>
  </si>
  <si>
    <t>Hamilton</t>
  </si>
  <si>
    <t>Final</t>
  </si>
  <si>
    <t>Score</t>
  </si>
  <si>
    <t>Visual Effect</t>
  </si>
  <si>
    <t>Class A</t>
  </si>
  <si>
    <t>Mehlville</t>
  </si>
  <si>
    <t>Class AA</t>
  </si>
  <si>
    <t>Marion</t>
  </si>
  <si>
    <t>Class AAA</t>
  </si>
  <si>
    <t>Williams</t>
  </si>
  <si>
    <t>Repp</t>
  </si>
  <si>
    <t>Miller</t>
  </si>
  <si>
    <t>Ryles</t>
  </si>
  <si>
    <t>Marquette</t>
  </si>
  <si>
    <t>Northwest</t>
  </si>
  <si>
    <t>Freeburg</t>
  </si>
  <si>
    <t>Windsor</t>
  </si>
  <si>
    <t>Centralia</t>
  </si>
  <si>
    <t>Salem</t>
  </si>
  <si>
    <t>Seckman</t>
  </si>
  <si>
    <t xml:space="preserve">Carbondale </t>
  </si>
  <si>
    <t>Triad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</si>
</sst>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topLeftCell="Q3" workbookViewId="0">
      <selection activeCell="AA21" sqref="AA21"/>
    </sheetView>
  </sheetViews>
  <sheetFormatPr defaultRowHeight="15" x14ac:dyDescent="0.25"/>
  <cols>
    <col min="1" max="1" width="15.85546875" style="1" customWidth="1"/>
    <col min="2" max="2" width="10.7109375" bestFit="1" customWidth="1"/>
    <col min="3" max="3" width="6.42578125" customWidth="1"/>
    <col min="4" max="4" width="6.140625" customWidth="1"/>
    <col min="5" max="5" width="6.85546875" customWidth="1"/>
    <col min="6" max="6" width="7" customWidth="1"/>
    <col min="7" max="7" width="6.5703125" customWidth="1"/>
    <col min="8" max="8" width="7" customWidth="1"/>
    <col min="9" max="9" width="6.28515625" customWidth="1"/>
    <col min="10" max="10" width="5.85546875" customWidth="1"/>
    <col min="11" max="11" width="6" customWidth="1"/>
    <col min="12" max="12" width="7.140625" customWidth="1"/>
    <col min="13" max="13" width="7.85546875" style="4" customWidth="1"/>
    <col min="14" max="14" width="7.5703125" customWidth="1"/>
    <col min="15" max="15" width="7.140625" customWidth="1"/>
    <col min="16" max="16" width="7" customWidth="1"/>
    <col min="17" max="17" width="7.28515625" style="4" customWidth="1"/>
    <col min="18" max="18" width="6.140625" customWidth="1"/>
    <col min="19" max="19" width="6.5703125" customWidth="1"/>
    <col min="20" max="20" width="5.85546875" customWidth="1"/>
    <col min="21" max="21" width="7.140625" style="4" customWidth="1"/>
    <col min="22" max="22" width="7.28515625" customWidth="1"/>
    <col min="23" max="23" width="7.5703125" customWidth="1"/>
    <col min="24" max="24" width="7.140625" customWidth="1"/>
    <col min="25" max="25" width="7.7109375" style="4" customWidth="1"/>
    <col min="26" max="27" width="9.140625" style="4"/>
  </cols>
  <sheetData>
    <row r="1" spans="1:27" s="1" customFormat="1" x14ac:dyDescent="0.25">
      <c r="B1" s="1" t="s">
        <v>0</v>
      </c>
      <c r="C1" s="7" t="s">
        <v>30</v>
      </c>
      <c r="D1" s="7"/>
      <c r="E1" s="7"/>
      <c r="F1" s="7" t="s">
        <v>31</v>
      </c>
      <c r="G1" s="7"/>
      <c r="H1" s="7"/>
      <c r="I1" s="7" t="s">
        <v>32</v>
      </c>
      <c r="J1" s="7"/>
      <c r="K1" s="7"/>
      <c r="L1" s="7"/>
      <c r="M1" s="3"/>
      <c r="N1" s="7" t="s">
        <v>15</v>
      </c>
      <c r="O1" s="7"/>
      <c r="P1" s="7"/>
      <c r="Q1" s="3"/>
      <c r="R1" s="7" t="s">
        <v>21</v>
      </c>
      <c r="S1" s="7"/>
      <c r="T1" s="7"/>
      <c r="U1" s="3"/>
      <c r="V1" s="7" t="s">
        <v>33</v>
      </c>
      <c r="W1" s="7"/>
      <c r="X1" s="7"/>
      <c r="Y1" s="3"/>
      <c r="Z1" s="3"/>
      <c r="AA1" s="3"/>
    </row>
    <row r="2" spans="1:27" s="1" customFormat="1" x14ac:dyDescent="0.25">
      <c r="B2" s="1" t="s">
        <v>1</v>
      </c>
      <c r="C2" s="7" t="s">
        <v>7</v>
      </c>
      <c r="D2" s="7"/>
      <c r="F2" s="7" t="s">
        <v>10</v>
      </c>
      <c r="G2" s="7"/>
      <c r="I2" s="7" t="s">
        <v>14</v>
      </c>
      <c r="J2" s="7"/>
      <c r="K2" s="7"/>
      <c r="L2" s="7"/>
      <c r="M2" s="3"/>
      <c r="N2" s="7" t="s">
        <v>18</v>
      </c>
      <c r="O2" s="7"/>
      <c r="P2" s="7"/>
      <c r="Q2" s="3"/>
      <c r="R2" s="7" t="s">
        <v>20</v>
      </c>
      <c r="S2" s="7"/>
      <c r="T2" s="7"/>
      <c r="U2" s="3"/>
      <c r="V2" s="7" t="s">
        <v>24</v>
      </c>
      <c r="W2" s="7"/>
      <c r="X2" s="7"/>
      <c r="Y2" s="3"/>
      <c r="Z2" s="3"/>
      <c r="AA2" s="3"/>
    </row>
    <row r="3" spans="1:27" s="1" customFormat="1" x14ac:dyDescent="0.25">
      <c r="B3" s="1" t="s">
        <v>2</v>
      </c>
      <c r="C3" s="1" t="s">
        <v>4</v>
      </c>
      <c r="D3" s="1" t="s">
        <v>5</v>
      </c>
      <c r="E3" s="1" t="s">
        <v>6</v>
      </c>
      <c r="F3" s="1" t="s">
        <v>8</v>
      </c>
      <c r="G3" s="1" t="s">
        <v>9</v>
      </c>
      <c r="H3" s="1" t="s">
        <v>6</v>
      </c>
      <c r="I3" s="1" t="s">
        <v>11</v>
      </c>
      <c r="J3" s="1" t="s">
        <v>12</v>
      </c>
      <c r="K3" s="1" t="s">
        <v>9</v>
      </c>
      <c r="L3" s="1" t="s">
        <v>6</v>
      </c>
      <c r="M3" s="3"/>
      <c r="N3" s="1" t="s">
        <v>16</v>
      </c>
      <c r="O3" s="1" t="s">
        <v>17</v>
      </c>
      <c r="Q3" s="3" t="s">
        <v>13</v>
      </c>
      <c r="R3" s="1" t="s">
        <v>8</v>
      </c>
      <c r="S3" s="1" t="s">
        <v>19</v>
      </c>
      <c r="U3" s="3"/>
      <c r="V3" s="1" t="s">
        <v>16</v>
      </c>
      <c r="W3" s="1" t="s">
        <v>17</v>
      </c>
      <c r="Y3" s="3"/>
      <c r="Z3" s="3"/>
      <c r="AA3" s="6" t="s">
        <v>22</v>
      </c>
    </row>
    <row r="4" spans="1:27" s="1" customFormat="1" x14ac:dyDescent="0.25">
      <c r="B4" s="1" t="s">
        <v>3</v>
      </c>
      <c r="C4" s="1">
        <v>100</v>
      </c>
      <c r="D4" s="1">
        <v>100</v>
      </c>
      <c r="E4" s="1">
        <v>200</v>
      </c>
      <c r="F4" s="1">
        <v>100</v>
      </c>
      <c r="G4" s="1">
        <v>100</v>
      </c>
      <c r="H4" s="1">
        <v>200</v>
      </c>
      <c r="I4" s="1">
        <v>75</v>
      </c>
      <c r="J4" s="1">
        <v>75</v>
      </c>
      <c r="K4" s="1">
        <v>50</v>
      </c>
      <c r="L4" s="1">
        <v>200</v>
      </c>
      <c r="M4" s="3" t="s">
        <v>13</v>
      </c>
      <c r="N4" s="1">
        <v>100</v>
      </c>
      <c r="O4" s="1">
        <v>100</v>
      </c>
      <c r="P4" s="1">
        <v>200</v>
      </c>
      <c r="Q4" s="3"/>
      <c r="R4" s="1">
        <v>100</v>
      </c>
      <c r="S4" s="1">
        <v>100</v>
      </c>
      <c r="T4" s="1">
        <v>200</v>
      </c>
      <c r="U4" s="3" t="s">
        <v>13</v>
      </c>
      <c r="V4" s="1">
        <v>100</v>
      </c>
      <c r="W4" s="1">
        <v>100</v>
      </c>
      <c r="X4" s="1">
        <v>200</v>
      </c>
      <c r="Y4" s="3" t="s">
        <v>13</v>
      </c>
      <c r="Z4" s="3"/>
      <c r="AA4" s="6" t="s">
        <v>23</v>
      </c>
    </row>
    <row r="6" spans="1:27" x14ac:dyDescent="0.25">
      <c r="A6" s="3" t="s">
        <v>25</v>
      </c>
    </row>
    <row r="7" spans="1:27" x14ac:dyDescent="0.25">
      <c r="A7" s="1" t="s">
        <v>34</v>
      </c>
      <c r="C7" s="8">
        <v>58</v>
      </c>
      <c r="D7" s="8">
        <v>54</v>
      </c>
      <c r="E7" s="8">
        <f>C7+D7</f>
        <v>112</v>
      </c>
      <c r="F7" s="8">
        <v>68</v>
      </c>
      <c r="G7" s="8">
        <v>60</v>
      </c>
      <c r="H7" s="8">
        <f>F7+G7</f>
        <v>128</v>
      </c>
      <c r="I7" s="8">
        <v>39</v>
      </c>
      <c r="J7" s="8">
        <v>33</v>
      </c>
      <c r="K7" s="8">
        <v>26</v>
      </c>
      <c r="L7" s="8">
        <f>SUM(I7:K7)</f>
        <v>98</v>
      </c>
      <c r="M7" s="5">
        <f>L7*0.15</f>
        <v>14.7</v>
      </c>
      <c r="N7" s="8">
        <v>54</v>
      </c>
      <c r="O7" s="8">
        <v>48</v>
      </c>
      <c r="P7" s="8">
        <f>N7+O7</f>
        <v>102</v>
      </c>
      <c r="Q7" s="5">
        <f>P7*0.15</f>
        <v>15.299999999999999</v>
      </c>
      <c r="R7" s="8">
        <v>51</v>
      </c>
      <c r="S7" s="8">
        <v>50</v>
      </c>
      <c r="T7" s="8">
        <f>R7+S7</f>
        <v>101</v>
      </c>
      <c r="U7" s="5">
        <f>T7*0.1</f>
        <v>10.100000000000001</v>
      </c>
      <c r="V7" s="8">
        <v>56</v>
      </c>
      <c r="W7" s="8">
        <v>52</v>
      </c>
      <c r="X7" s="8">
        <f>V7+W7</f>
        <v>108</v>
      </c>
      <c r="Y7" s="5">
        <f>X7*0.1</f>
        <v>10.8</v>
      </c>
      <c r="Z7" s="9"/>
      <c r="AA7" s="5">
        <f>Y7+U7+Q7+M7</f>
        <v>50.900000000000006</v>
      </c>
    </row>
    <row r="8" spans="1:27" x14ac:dyDescent="0.25">
      <c r="A8" s="1" t="s">
        <v>35</v>
      </c>
      <c r="C8" s="8">
        <v>51</v>
      </c>
      <c r="D8" s="8">
        <v>53</v>
      </c>
      <c r="E8" s="8">
        <f t="shared" ref="E8:E21" si="0">C8+D8</f>
        <v>104</v>
      </c>
      <c r="F8" s="8">
        <v>60</v>
      </c>
      <c r="G8" s="8">
        <v>55</v>
      </c>
      <c r="H8" s="8">
        <f t="shared" ref="H8:H21" si="1">F8+G8</f>
        <v>115</v>
      </c>
      <c r="I8" s="8">
        <v>43</v>
      </c>
      <c r="J8" s="8">
        <v>45</v>
      </c>
      <c r="K8" s="8">
        <v>28</v>
      </c>
      <c r="L8" s="8">
        <f t="shared" ref="L8:L21" si="2">SUM(I8:K8)</f>
        <v>116</v>
      </c>
      <c r="M8" s="5">
        <f t="shared" ref="M8:M21" si="3">L8*0.15</f>
        <v>17.399999999999999</v>
      </c>
      <c r="N8" s="8">
        <v>57</v>
      </c>
      <c r="O8" s="8">
        <v>57</v>
      </c>
      <c r="P8" s="8">
        <f t="shared" ref="P8:P21" si="4">N8+O8</f>
        <v>114</v>
      </c>
      <c r="Q8" s="5">
        <f t="shared" ref="Q8:Q21" si="5">P8*0.15</f>
        <v>17.099999999999998</v>
      </c>
      <c r="R8" s="8">
        <v>55</v>
      </c>
      <c r="S8" s="8">
        <v>54</v>
      </c>
      <c r="T8" s="8">
        <f t="shared" ref="T8:T21" si="6">R8+S8</f>
        <v>109</v>
      </c>
      <c r="U8" s="5">
        <f t="shared" ref="U8:U21" si="7">T8*0.1</f>
        <v>10.9</v>
      </c>
      <c r="V8" s="8">
        <v>60</v>
      </c>
      <c r="W8" s="8">
        <v>58</v>
      </c>
      <c r="X8" s="8">
        <f t="shared" ref="X8:X21" si="8">V8+W8</f>
        <v>118</v>
      </c>
      <c r="Y8" s="5">
        <f t="shared" ref="Y8:Y21" si="9">X8*0.1</f>
        <v>11.8</v>
      </c>
      <c r="Z8" s="9"/>
      <c r="AA8" s="5">
        <f t="shared" ref="AA8:AA21" si="10">Y8+U8+Q8+M8</f>
        <v>57.199999999999996</v>
      </c>
    </row>
    <row r="9" spans="1:27" x14ac:dyDescent="0.25">
      <c r="A9" s="1" t="s">
        <v>36</v>
      </c>
      <c r="C9" s="8">
        <v>48</v>
      </c>
      <c r="D9" s="8">
        <v>45</v>
      </c>
      <c r="E9" s="8">
        <f t="shared" si="0"/>
        <v>93</v>
      </c>
      <c r="F9" s="8">
        <v>45</v>
      </c>
      <c r="G9" s="8">
        <v>45</v>
      </c>
      <c r="H9" s="8">
        <f t="shared" si="1"/>
        <v>90</v>
      </c>
      <c r="I9" s="8">
        <v>24</v>
      </c>
      <c r="J9" s="8">
        <v>26</v>
      </c>
      <c r="K9" s="8">
        <v>12.5</v>
      </c>
      <c r="L9" s="8">
        <f t="shared" si="2"/>
        <v>62.5</v>
      </c>
      <c r="M9" s="5">
        <f t="shared" si="3"/>
        <v>9.375</v>
      </c>
      <c r="N9" s="8">
        <v>42</v>
      </c>
      <c r="O9" s="8">
        <v>40</v>
      </c>
      <c r="P9" s="8">
        <f t="shared" si="4"/>
        <v>82</v>
      </c>
      <c r="Q9" s="5">
        <f t="shared" si="5"/>
        <v>12.299999999999999</v>
      </c>
      <c r="R9" s="8">
        <v>43</v>
      </c>
      <c r="S9" s="8">
        <v>43</v>
      </c>
      <c r="T9" s="8">
        <f t="shared" si="6"/>
        <v>86</v>
      </c>
      <c r="U9" s="5">
        <f t="shared" si="7"/>
        <v>8.6</v>
      </c>
      <c r="V9" s="8">
        <v>54</v>
      </c>
      <c r="W9" s="8">
        <v>51</v>
      </c>
      <c r="X9" s="8">
        <f t="shared" si="8"/>
        <v>105</v>
      </c>
      <c r="Y9" s="5">
        <f t="shared" si="9"/>
        <v>10.5</v>
      </c>
      <c r="Z9" s="9"/>
      <c r="AA9" s="5">
        <f t="shared" si="10"/>
        <v>40.774999999999999</v>
      </c>
    </row>
    <row r="10" spans="1:27" x14ac:dyDescent="0.25">
      <c r="C10" s="8"/>
      <c r="D10" s="8"/>
      <c r="E10" s="8"/>
      <c r="F10" s="8"/>
      <c r="G10" s="8"/>
      <c r="H10" s="8"/>
      <c r="I10" s="8"/>
      <c r="J10" s="8"/>
      <c r="K10" s="8"/>
      <c r="L10" s="8"/>
      <c r="M10" s="5"/>
      <c r="N10" s="8"/>
      <c r="O10" s="8"/>
      <c r="P10" s="8"/>
      <c r="Q10" s="5"/>
      <c r="R10" s="8"/>
      <c r="S10" s="8"/>
      <c r="T10" s="8"/>
      <c r="U10" s="5"/>
      <c r="V10" s="8"/>
      <c r="W10" s="8"/>
      <c r="X10" s="8"/>
      <c r="Y10" s="5"/>
      <c r="Z10" s="9"/>
      <c r="AA10" s="5"/>
    </row>
    <row r="11" spans="1:27" x14ac:dyDescent="0.25">
      <c r="A11" s="3" t="s">
        <v>27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8"/>
      <c r="O11" s="8"/>
      <c r="P11" s="8"/>
      <c r="Q11" s="5"/>
      <c r="R11" s="8"/>
      <c r="S11" s="8"/>
      <c r="T11" s="8"/>
      <c r="U11" s="5"/>
      <c r="V11" s="8"/>
      <c r="W11" s="8"/>
      <c r="X11" s="8"/>
      <c r="Y11" s="5"/>
      <c r="Z11" s="9"/>
      <c r="AA11" s="5"/>
    </row>
    <row r="12" spans="1:27" x14ac:dyDescent="0.25">
      <c r="A12" s="1" t="s">
        <v>26</v>
      </c>
      <c r="C12" s="8">
        <v>54</v>
      </c>
      <c r="D12" s="8">
        <v>51</v>
      </c>
      <c r="E12" s="8">
        <f t="shared" si="0"/>
        <v>105</v>
      </c>
      <c r="F12" s="8">
        <v>64</v>
      </c>
      <c r="G12" s="8">
        <v>58</v>
      </c>
      <c r="H12" s="8">
        <f t="shared" si="1"/>
        <v>122</v>
      </c>
      <c r="I12" s="8">
        <v>46</v>
      </c>
      <c r="J12" s="8">
        <v>49</v>
      </c>
      <c r="K12" s="8">
        <v>30</v>
      </c>
      <c r="L12" s="8">
        <f t="shared" si="2"/>
        <v>125</v>
      </c>
      <c r="M12" s="5">
        <f t="shared" si="3"/>
        <v>18.75</v>
      </c>
      <c r="N12" s="8">
        <v>69</v>
      </c>
      <c r="O12" s="8">
        <v>68</v>
      </c>
      <c r="P12" s="8">
        <f t="shared" si="4"/>
        <v>137</v>
      </c>
      <c r="Q12" s="5">
        <f t="shared" si="5"/>
        <v>20.55</v>
      </c>
      <c r="R12" s="8">
        <v>63</v>
      </c>
      <c r="S12" s="8">
        <v>59</v>
      </c>
      <c r="T12" s="8">
        <f t="shared" si="6"/>
        <v>122</v>
      </c>
      <c r="U12" s="5">
        <f t="shared" si="7"/>
        <v>12.200000000000001</v>
      </c>
      <c r="V12" s="8">
        <v>64</v>
      </c>
      <c r="W12" s="8">
        <v>61</v>
      </c>
      <c r="X12" s="8">
        <f t="shared" si="8"/>
        <v>125</v>
      </c>
      <c r="Y12" s="5">
        <f t="shared" si="9"/>
        <v>12.5</v>
      </c>
      <c r="Z12" s="9"/>
      <c r="AA12" s="5">
        <f t="shared" si="10"/>
        <v>64</v>
      </c>
    </row>
    <row r="13" spans="1:27" x14ac:dyDescent="0.25">
      <c r="A13" s="1" t="s">
        <v>37</v>
      </c>
      <c r="C13" s="8">
        <v>51</v>
      </c>
      <c r="D13" s="8">
        <v>46</v>
      </c>
      <c r="E13" s="8">
        <f t="shared" si="0"/>
        <v>97</v>
      </c>
      <c r="F13" s="8">
        <v>71</v>
      </c>
      <c r="G13" s="8">
        <v>64</v>
      </c>
      <c r="H13" s="8">
        <f t="shared" si="1"/>
        <v>135</v>
      </c>
      <c r="I13" s="8">
        <v>48</v>
      </c>
      <c r="J13" s="8">
        <v>50</v>
      </c>
      <c r="K13" s="8">
        <v>32</v>
      </c>
      <c r="L13" s="8">
        <f t="shared" si="2"/>
        <v>130</v>
      </c>
      <c r="M13" s="5">
        <f t="shared" si="3"/>
        <v>19.5</v>
      </c>
      <c r="N13" s="8">
        <v>61</v>
      </c>
      <c r="O13" s="8">
        <v>60</v>
      </c>
      <c r="P13" s="8">
        <f t="shared" si="4"/>
        <v>121</v>
      </c>
      <c r="Q13" s="5">
        <f t="shared" si="5"/>
        <v>18.149999999999999</v>
      </c>
      <c r="R13" s="8">
        <v>66</v>
      </c>
      <c r="S13" s="8">
        <v>63</v>
      </c>
      <c r="T13" s="8">
        <f t="shared" si="6"/>
        <v>129</v>
      </c>
      <c r="U13" s="5">
        <f t="shared" si="7"/>
        <v>12.9</v>
      </c>
      <c r="V13" s="8">
        <v>61</v>
      </c>
      <c r="W13" s="8">
        <v>59</v>
      </c>
      <c r="X13" s="8">
        <f t="shared" si="8"/>
        <v>120</v>
      </c>
      <c r="Y13" s="5">
        <f t="shared" si="9"/>
        <v>12</v>
      </c>
      <c r="Z13" s="9"/>
      <c r="AA13" s="5">
        <f t="shared" si="10"/>
        <v>62.55</v>
      </c>
    </row>
    <row r="14" spans="1:27" x14ac:dyDescent="0.25">
      <c r="A14" s="1" t="s">
        <v>38</v>
      </c>
      <c r="C14" s="8">
        <v>49</v>
      </c>
      <c r="D14" s="8">
        <v>47</v>
      </c>
      <c r="E14" s="8">
        <f t="shared" si="0"/>
        <v>96</v>
      </c>
      <c r="F14" s="8">
        <v>45</v>
      </c>
      <c r="G14" s="8">
        <v>40</v>
      </c>
      <c r="H14" s="8">
        <f t="shared" si="1"/>
        <v>85</v>
      </c>
      <c r="I14" s="8">
        <v>26</v>
      </c>
      <c r="J14" s="8">
        <v>30</v>
      </c>
      <c r="K14" s="8">
        <v>13</v>
      </c>
      <c r="L14" s="8">
        <f t="shared" si="2"/>
        <v>69</v>
      </c>
      <c r="M14" s="5">
        <f t="shared" si="3"/>
        <v>10.35</v>
      </c>
      <c r="N14" s="8">
        <v>43</v>
      </c>
      <c r="O14" s="8">
        <v>40</v>
      </c>
      <c r="P14" s="8">
        <f t="shared" si="4"/>
        <v>83</v>
      </c>
      <c r="Q14" s="5">
        <f t="shared" si="5"/>
        <v>12.45</v>
      </c>
      <c r="R14" s="8">
        <v>52</v>
      </c>
      <c r="S14" s="8">
        <v>52</v>
      </c>
      <c r="T14" s="8">
        <f t="shared" si="6"/>
        <v>104</v>
      </c>
      <c r="U14" s="5">
        <f t="shared" si="7"/>
        <v>10.4</v>
      </c>
      <c r="V14" s="8">
        <v>58</v>
      </c>
      <c r="W14" s="8">
        <v>55</v>
      </c>
      <c r="X14" s="8">
        <f t="shared" si="8"/>
        <v>113</v>
      </c>
      <c r="Y14" s="5">
        <f t="shared" si="9"/>
        <v>11.3</v>
      </c>
      <c r="Z14" s="9"/>
      <c r="AA14" s="5">
        <f t="shared" si="10"/>
        <v>44.500000000000007</v>
      </c>
    </row>
    <row r="15" spans="1:27" x14ac:dyDescent="0.25">
      <c r="A15" s="2" t="s">
        <v>39</v>
      </c>
      <c r="C15" s="8">
        <v>50</v>
      </c>
      <c r="D15" s="8">
        <v>43</v>
      </c>
      <c r="E15" s="8">
        <f t="shared" si="0"/>
        <v>93</v>
      </c>
      <c r="F15" s="8">
        <v>60</v>
      </c>
      <c r="G15" s="8">
        <v>58</v>
      </c>
      <c r="H15" s="8">
        <f t="shared" si="1"/>
        <v>118</v>
      </c>
      <c r="I15" s="8">
        <v>45</v>
      </c>
      <c r="J15" s="8">
        <v>47</v>
      </c>
      <c r="K15" s="8">
        <v>28</v>
      </c>
      <c r="L15" s="8">
        <f t="shared" si="2"/>
        <v>120</v>
      </c>
      <c r="M15" s="5">
        <f t="shared" si="3"/>
        <v>18</v>
      </c>
      <c r="N15" s="8">
        <v>45</v>
      </c>
      <c r="O15" s="8">
        <v>42</v>
      </c>
      <c r="P15" s="8">
        <f t="shared" si="4"/>
        <v>87</v>
      </c>
      <c r="Q15" s="5">
        <f t="shared" si="5"/>
        <v>13.049999999999999</v>
      </c>
      <c r="R15" s="8">
        <v>61</v>
      </c>
      <c r="S15" s="8">
        <v>58</v>
      </c>
      <c r="T15" s="8">
        <f t="shared" si="6"/>
        <v>119</v>
      </c>
      <c r="U15" s="5">
        <f t="shared" si="7"/>
        <v>11.9</v>
      </c>
      <c r="V15" s="8">
        <v>62</v>
      </c>
      <c r="W15" s="8">
        <v>60</v>
      </c>
      <c r="X15" s="8">
        <f t="shared" si="8"/>
        <v>122</v>
      </c>
      <c r="Y15" s="5">
        <f t="shared" si="9"/>
        <v>12.200000000000001</v>
      </c>
      <c r="Z15" s="9"/>
      <c r="AA15" s="5">
        <f t="shared" si="10"/>
        <v>55.15</v>
      </c>
    </row>
    <row r="16" spans="1:27" x14ac:dyDescent="0.25">
      <c r="C16" s="8"/>
      <c r="D16" s="8"/>
      <c r="E16" s="8"/>
      <c r="F16" s="8"/>
      <c r="G16" s="8"/>
      <c r="H16" s="8"/>
      <c r="I16" s="8"/>
      <c r="J16" s="8"/>
      <c r="K16" s="8"/>
      <c r="L16" s="8"/>
      <c r="M16" s="5"/>
      <c r="N16" s="8"/>
      <c r="O16" s="8"/>
      <c r="P16" s="8"/>
      <c r="Q16" s="5"/>
      <c r="R16" s="8"/>
      <c r="S16" s="8"/>
      <c r="T16" s="8"/>
      <c r="U16" s="5"/>
      <c r="V16" s="8"/>
      <c r="W16" s="8"/>
      <c r="X16" s="8"/>
      <c r="Y16" s="5"/>
      <c r="Z16" s="9"/>
      <c r="AA16" s="5"/>
    </row>
    <row r="17" spans="1:27" x14ac:dyDescent="0.25">
      <c r="A17" s="3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5"/>
      <c r="N17" s="8"/>
      <c r="O17" s="8"/>
      <c r="P17" s="8"/>
      <c r="Q17" s="5"/>
      <c r="R17" s="8"/>
      <c r="S17" s="8"/>
      <c r="T17" s="8"/>
      <c r="U17" s="5"/>
      <c r="V17" s="8"/>
      <c r="W17" s="8"/>
      <c r="X17" s="8"/>
      <c r="Y17" s="5"/>
      <c r="Z17" s="9"/>
      <c r="AA17" s="5"/>
    </row>
    <row r="18" spans="1:27" x14ac:dyDescent="0.25">
      <c r="A18" s="1" t="s">
        <v>40</v>
      </c>
      <c r="C18" s="8">
        <v>70</v>
      </c>
      <c r="D18" s="8">
        <v>68</v>
      </c>
      <c r="E18" s="8">
        <f t="shared" si="0"/>
        <v>138</v>
      </c>
      <c r="F18" s="8">
        <v>68</v>
      </c>
      <c r="G18" s="8">
        <v>58</v>
      </c>
      <c r="H18" s="8">
        <f t="shared" si="1"/>
        <v>126</v>
      </c>
      <c r="I18" s="8">
        <v>48</v>
      </c>
      <c r="J18" s="8">
        <v>50</v>
      </c>
      <c r="K18" s="8">
        <v>34</v>
      </c>
      <c r="L18" s="8">
        <f t="shared" si="2"/>
        <v>132</v>
      </c>
      <c r="M18" s="5">
        <f t="shared" si="3"/>
        <v>19.8</v>
      </c>
      <c r="N18" s="8">
        <v>71</v>
      </c>
      <c r="O18" s="8">
        <v>69</v>
      </c>
      <c r="P18" s="8">
        <f t="shared" si="4"/>
        <v>140</v>
      </c>
      <c r="Q18" s="5">
        <f t="shared" si="5"/>
        <v>21</v>
      </c>
      <c r="R18" s="8">
        <v>69</v>
      </c>
      <c r="S18" s="8">
        <v>65</v>
      </c>
      <c r="T18" s="8">
        <f t="shared" si="6"/>
        <v>134</v>
      </c>
      <c r="U18" s="5">
        <f t="shared" si="7"/>
        <v>13.4</v>
      </c>
      <c r="V18" s="8">
        <v>71</v>
      </c>
      <c r="W18" s="8">
        <v>68</v>
      </c>
      <c r="X18" s="8">
        <f t="shared" si="8"/>
        <v>139</v>
      </c>
      <c r="Y18" s="5">
        <f t="shared" si="9"/>
        <v>13.9</v>
      </c>
      <c r="Z18" s="9"/>
      <c r="AA18" s="5">
        <f t="shared" si="10"/>
        <v>68.099999999999994</v>
      </c>
    </row>
    <row r="19" spans="1:27" x14ac:dyDescent="0.25">
      <c r="A19" s="1" t="s">
        <v>28</v>
      </c>
      <c r="C19" s="8">
        <v>52</v>
      </c>
      <c r="D19" s="8">
        <v>50</v>
      </c>
      <c r="E19" s="8">
        <f t="shared" si="0"/>
        <v>102</v>
      </c>
      <c r="F19" s="8">
        <v>62</v>
      </c>
      <c r="G19" s="8">
        <v>56</v>
      </c>
      <c r="H19" s="8">
        <f t="shared" si="1"/>
        <v>118</v>
      </c>
      <c r="I19" s="8">
        <v>57</v>
      </c>
      <c r="J19" s="8">
        <v>58</v>
      </c>
      <c r="K19" s="8">
        <v>40</v>
      </c>
      <c r="L19" s="8">
        <f t="shared" si="2"/>
        <v>155</v>
      </c>
      <c r="M19" s="5">
        <f t="shared" si="3"/>
        <v>23.25</v>
      </c>
      <c r="N19" s="8">
        <v>68</v>
      </c>
      <c r="O19" s="8">
        <v>69</v>
      </c>
      <c r="P19" s="8">
        <f t="shared" si="4"/>
        <v>137</v>
      </c>
      <c r="Q19" s="5">
        <f t="shared" si="5"/>
        <v>20.55</v>
      </c>
      <c r="R19" s="8">
        <v>66</v>
      </c>
      <c r="S19" s="8">
        <v>66</v>
      </c>
      <c r="T19" s="8">
        <f t="shared" si="6"/>
        <v>132</v>
      </c>
      <c r="U19" s="5">
        <f t="shared" si="7"/>
        <v>13.200000000000001</v>
      </c>
      <c r="V19" s="8">
        <v>63</v>
      </c>
      <c r="W19" s="8">
        <v>63</v>
      </c>
      <c r="X19" s="8">
        <f t="shared" si="8"/>
        <v>126</v>
      </c>
      <c r="Y19" s="5">
        <f t="shared" si="9"/>
        <v>12.600000000000001</v>
      </c>
      <c r="Z19" s="9"/>
      <c r="AA19" s="5">
        <f t="shared" si="10"/>
        <v>69.600000000000009</v>
      </c>
    </row>
    <row r="20" spans="1:27" x14ac:dyDescent="0.25">
      <c r="A20" s="1" t="s">
        <v>41</v>
      </c>
      <c r="C20" s="8">
        <v>50</v>
      </c>
      <c r="D20" s="8">
        <v>49</v>
      </c>
      <c r="E20" s="8">
        <f t="shared" si="0"/>
        <v>99</v>
      </c>
      <c r="F20" s="8">
        <v>68</v>
      </c>
      <c r="G20" s="8">
        <v>62</v>
      </c>
      <c r="H20" s="8">
        <f t="shared" si="1"/>
        <v>130</v>
      </c>
      <c r="I20" s="8">
        <v>47</v>
      </c>
      <c r="J20" s="8">
        <v>48</v>
      </c>
      <c r="K20" s="8">
        <v>32</v>
      </c>
      <c r="L20" s="8">
        <f t="shared" si="2"/>
        <v>127</v>
      </c>
      <c r="M20" s="5">
        <f t="shared" si="3"/>
        <v>19.05</v>
      </c>
      <c r="N20" s="8">
        <v>72</v>
      </c>
      <c r="O20" s="8">
        <v>70</v>
      </c>
      <c r="P20" s="8">
        <f t="shared" si="4"/>
        <v>142</v>
      </c>
      <c r="Q20" s="5">
        <f t="shared" si="5"/>
        <v>21.3</v>
      </c>
      <c r="R20" s="8">
        <v>62</v>
      </c>
      <c r="S20" s="8">
        <v>61</v>
      </c>
      <c r="T20" s="8">
        <f t="shared" si="6"/>
        <v>123</v>
      </c>
      <c r="U20" s="5">
        <f t="shared" si="7"/>
        <v>12.3</v>
      </c>
      <c r="V20" s="8">
        <v>59</v>
      </c>
      <c r="W20" s="8">
        <v>57</v>
      </c>
      <c r="X20" s="8">
        <f t="shared" si="8"/>
        <v>116</v>
      </c>
      <c r="Y20" s="5">
        <f t="shared" si="9"/>
        <v>11.600000000000001</v>
      </c>
      <c r="Z20" s="9"/>
      <c r="AA20" s="5">
        <f t="shared" si="10"/>
        <v>64.25</v>
      </c>
    </row>
    <row r="21" spans="1:27" x14ac:dyDescent="0.25">
      <c r="A21" s="1" t="s">
        <v>42</v>
      </c>
      <c r="C21" s="8">
        <v>51</v>
      </c>
      <c r="D21" s="8">
        <v>49</v>
      </c>
      <c r="E21" s="8">
        <f t="shared" si="0"/>
        <v>100</v>
      </c>
      <c r="F21" s="8">
        <v>70</v>
      </c>
      <c r="G21" s="8">
        <v>68</v>
      </c>
      <c r="H21" s="8">
        <f t="shared" si="1"/>
        <v>138</v>
      </c>
      <c r="I21" s="8">
        <v>52</v>
      </c>
      <c r="J21" s="8">
        <v>54</v>
      </c>
      <c r="K21" s="8">
        <v>36</v>
      </c>
      <c r="L21" s="8">
        <f t="shared" si="2"/>
        <v>142</v>
      </c>
      <c r="M21" s="5">
        <f t="shared" si="3"/>
        <v>21.3</v>
      </c>
      <c r="N21" s="8">
        <v>54</v>
      </c>
      <c r="O21" s="8">
        <v>47</v>
      </c>
      <c r="P21" s="8">
        <f t="shared" si="4"/>
        <v>101</v>
      </c>
      <c r="Q21" s="5">
        <f t="shared" si="5"/>
        <v>15.149999999999999</v>
      </c>
      <c r="R21" s="8">
        <v>70</v>
      </c>
      <c r="S21" s="8">
        <v>67</v>
      </c>
      <c r="T21" s="8">
        <f t="shared" si="6"/>
        <v>137</v>
      </c>
      <c r="U21" s="5">
        <f t="shared" si="7"/>
        <v>13.700000000000001</v>
      </c>
      <c r="V21" s="8">
        <v>69</v>
      </c>
      <c r="W21" s="8">
        <v>66</v>
      </c>
      <c r="X21" s="8">
        <f t="shared" si="8"/>
        <v>135</v>
      </c>
      <c r="Y21" s="5">
        <f t="shared" si="9"/>
        <v>13.5</v>
      </c>
      <c r="Z21" s="9"/>
      <c r="AA21" s="5">
        <f t="shared" si="10"/>
        <v>63.650000000000006</v>
      </c>
    </row>
    <row r="22" spans="1:27" x14ac:dyDescent="0.25">
      <c r="M22" s="5"/>
    </row>
    <row r="23" spans="1:27" x14ac:dyDescent="0.25">
      <c r="M23" s="5"/>
    </row>
    <row r="24" spans="1:27" x14ac:dyDescent="0.25">
      <c r="M24" s="5"/>
    </row>
  </sheetData>
  <mergeCells count="12">
    <mergeCell ref="I2:L2"/>
    <mergeCell ref="I1:L1"/>
    <mergeCell ref="C2:D2"/>
    <mergeCell ref="F2:G2"/>
    <mergeCell ref="C1:E1"/>
    <mergeCell ref="F1:H1"/>
    <mergeCell ref="R2:T2"/>
    <mergeCell ref="R1:T1"/>
    <mergeCell ref="V1:X1"/>
    <mergeCell ref="V2:X2"/>
    <mergeCell ref="N2:P2"/>
    <mergeCell ref="N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Dan Balash</cp:lastModifiedBy>
  <dcterms:created xsi:type="dcterms:W3CDTF">2014-09-30T16:40:54Z</dcterms:created>
  <dcterms:modified xsi:type="dcterms:W3CDTF">2016-10-12T01:49:57Z</dcterms:modified>
</cp:coreProperties>
</file>