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hea\Downloads\"/>
    </mc:Choice>
  </mc:AlternateContent>
  <bookViews>
    <workbookView xWindow="0" yWindow="0" windowWidth="7476" windowHeight="2808"/>
  </bookViews>
  <sheets>
    <sheet name="Field Recap" sheetId="1" r:id="rId1"/>
    <sheet name="Captions" sheetId="4" r:id="rId2"/>
  </sheets>
  <definedNames>
    <definedName name="_xlnm.Print_Area" localSheetId="1">Captions!$A$1:$H$23</definedName>
    <definedName name="_xlnm.Print_Area" localSheetId="0">'Field Recap'!$A$1:$N$24</definedName>
  </definedNames>
  <calcPr calcId="162913"/>
</workbook>
</file>

<file path=xl/calcChain.xml><?xml version="1.0" encoding="utf-8"?>
<calcChain xmlns="http://schemas.openxmlformats.org/spreadsheetml/2006/main">
  <c r="G20" i="4" l="1"/>
  <c r="G21" i="4"/>
  <c r="G22" i="4"/>
  <c r="G19" i="4"/>
  <c r="G16" i="4"/>
  <c r="G17" i="4"/>
  <c r="G18" i="4"/>
  <c r="G15" i="4"/>
  <c r="G12" i="4"/>
  <c r="G13" i="4"/>
  <c r="G14" i="4"/>
  <c r="G11" i="4"/>
  <c r="G8" i="4"/>
  <c r="G9" i="4"/>
  <c r="G10" i="4"/>
  <c r="G7" i="4"/>
  <c r="D20" i="4"/>
  <c r="D21" i="4"/>
  <c r="D22" i="4"/>
  <c r="D19" i="4"/>
  <c r="D16" i="4"/>
  <c r="D17" i="4"/>
  <c r="D18" i="4"/>
  <c r="D15" i="4"/>
  <c r="D12" i="4"/>
  <c r="D13" i="4"/>
  <c r="D14" i="4"/>
  <c r="D11" i="4"/>
  <c r="D8" i="4"/>
  <c r="D9" i="4"/>
  <c r="D10" i="4"/>
  <c r="D7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G4" i="4"/>
  <c r="G5" i="4"/>
  <c r="G6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D4" i="4"/>
  <c r="D5" i="4"/>
  <c r="D6" i="4"/>
  <c r="K13" i="1"/>
  <c r="L13" i="1" s="1"/>
  <c r="K14" i="1"/>
  <c r="L14" i="1" s="1"/>
  <c r="H5" i="1"/>
  <c r="H6" i="1"/>
  <c r="H7" i="1"/>
  <c r="H8" i="1"/>
  <c r="H9" i="1"/>
  <c r="K9" i="1" s="1"/>
  <c r="L9" i="1" s="1"/>
  <c r="H10" i="1"/>
  <c r="K10" i="1" s="1"/>
  <c r="L10" i="1" s="1"/>
  <c r="H11" i="1"/>
  <c r="H12" i="1"/>
  <c r="H13" i="1"/>
  <c r="H14" i="1"/>
  <c r="H15" i="1"/>
  <c r="K15" i="1" s="1"/>
  <c r="L15" i="1" s="1"/>
  <c r="H16" i="1"/>
  <c r="K16" i="1" s="1"/>
  <c r="L16" i="1" s="1"/>
  <c r="H17" i="1"/>
  <c r="H18" i="1"/>
  <c r="H19" i="1"/>
  <c r="K19" i="1" s="1"/>
  <c r="L19" i="1" s="1"/>
  <c r="H20" i="1"/>
  <c r="K20" i="1" s="1"/>
  <c r="L20" i="1" s="1"/>
  <c r="H21" i="1"/>
  <c r="H22" i="1"/>
  <c r="K22" i="1" s="1"/>
  <c r="L22" i="1" s="1"/>
  <c r="H23" i="1"/>
  <c r="E5" i="1"/>
  <c r="E6" i="1"/>
  <c r="K6" i="1" s="1"/>
  <c r="L6" i="1" s="1"/>
  <c r="E7" i="1"/>
  <c r="E8" i="1"/>
  <c r="E9" i="1"/>
  <c r="E10" i="1"/>
  <c r="E11" i="1"/>
  <c r="E12" i="1"/>
  <c r="K12" i="1" s="1"/>
  <c r="L12" i="1" s="1"/>
  <c r="E13" i="1"/>
  <c r="E14" i="1"/>
  <c r="E15" i="1"/>
  <c r="E16" i="1"/>
  <c r="E17" i="1"/>
  <c r="K17" i="1" s="1"/>
  <c r="L17" i="1" s="1"/>
  <c r="E18" i="1"/>
  <c r="K18" i="1" s="1"/>
  <c r="L18" i="1" s="1"/>
  <c r="E19" i="1"/>
  <c r="E20" i="1"/>
  <c r="E21" i="1"/>
  <c r="E22" i="1"/>
  <c r="E23" i="1"/>
  <c r="K23" i="1" s="1"/>
  <c r="L23" i="1" s="1"/>
  <c r="E4" i="1"/>
  <c r="K21" i="1" l="1"/>
  <c r="L21" i="1" s="1"/>
  <c r="K11" i="1"/>
  <c r="L11" i="1" s="1"/>
  <c r="K8" i="1"/>
  <c r="L8" i="1" s="1"/>
  <c r="K5" i="1"/>
  <c r="L5" i="1" s="1"/>
  <c r="K7" i="1"/>
  <c r="L7" i="1" s="1"/>
  <c r="M22" i="1"/>
  <c r="M20" i="1"/>
  <c r="M23" i="1"/>
  <c r="M21" i="1"/>
  <c r="M16" i="1"/>
  <c r="M19" i="1"/>
  <c r="M18" i="1"/>
  <c r="M17" i="1"/>
  <c r="M15" i="1"/>
  <c r="M14" i="1"/>
  <c r="M12" i="1"/>
  <c r="M13" i="1"/>
  <c r="H22" i="4"/>
  <c r="E22" i="4"/>
  <c r="H24" i="1"/>
  <c r="E24" i="1"/>
  <c r="H3" i="4"/>
  <c r="E3" i="4"/>
  <c r="H4" i="1"/>
  <c r="M11" i="1" l="1"/>
  <c r="M8" i="1"/>
  <c r="M9" i="1"/>
  <c r="M10" i="1"/>
  <c r="K24" i="1"/>
  <c r="L24" i="1" s="1"/>
  <c r="K4" i="1"/>
  <c r="N5" i="1" l="1"/>
  <c r="N9" i="1"/>
  <c r="N13" i="1"/>
  <c r="N17" i="1"/>
  <c r="N21" i="1"/>
  <c r="M6" i="1"/>
  <c r="N11" i="1"/>
  <c r="N6" i="1"/>
  <c r="N10" i="1"/>
  <c r="N14" i="1"/>
  <c r="N18" i="1"/>
  <c r="N22" i="1"/>
  <c r="M7" i="1"/>
  <c r="N19" i="1"/>
  <c r="N7" i="1"/>
  <c r="N8" i="1"/>
  <c r="N12" i="1"/>
  <c r="N16" i="1"/>
  <c r="N20" i="1"/>
  <c r="M5" i="1"/>
  <c r="N15" i="1"/>
  <c r="N23" i="1"/>
  <c r="M4" i="1"/>
  <c r="L4" i="1"/>
  <c r="N4" i="1"/>
  <c r="G3" i="4"/>
  <c r="D3" i="4"/>
</calcChain>
</file>

<file path=xl/sharedStrings.xml><?xml version="1.0" encoding="utf-8"?>
<sst xmlns="http://schemas.openxmlformats.org/spreadsheetml/2006/main" count="126" uniqueCount="55">
  <si>
    <t>SCHOOL</t>
  </si>
  <si>
    <t>CLASS</t>
  </si>
  <si>
    <t>MUSIC PERFORMANCE</t>
  </si>
  <si>
    <t>VISUAL PERFORMANCE</t>
  </si>
  <si>
    <t>Ind.</t>
  </si>
  <si>
    <t>Ens.</t>
  </si>
  <si>
    <t>Avg.</t>
  </si>
  <si>
    <t>GENERAL EFFECT</t>
  </si>
  <si>
    <t>Class</t>
  </si>
  <si>
    <t>PLACE</t>
  </si>
  <si>
    <t>Overall</t>
  </si>
  <si>
    <t>Vis</t>
  </si>
  <si>
    <t>AUXILIARY</t>
  </si>
  <si>
    <t>PERCUSSION</t>
  </si>
  <si>
    <t>A</t>
  </si>
  <si>
    <t>AA</t>
  </si>
  <si>
    <t>AAA</t>
  </si>
  <si>
    <t>N/A</t>
  </si>
  <si>
    <t>Mus</t>
  </si>
  <si>
    <t>Total Points Possible</t>
  </si>
  <si>
    <t>Total Possible</t>
  </si>
  <si>
    <t>Pleasant Plains</t>
  </si>
  <si>
    <t>Prairie Central</t>
  </si>
  <si>
    <t>Limestone</t>
  </si>
  <si>
    <t>AAAA</t>
  </si>
  <si>
    <t>Dwight</t>
  </si>
  <si>
    <t>IVC</t>
  </si>
  <si>
    <t>Bell</t>
  </si>
  <si>
    <t>Moder-Bell</t>
  </si>
  <si>
    <t>C. Chiapetto</t>
  </si>
  <si>
    <t>M. Chiapetto</t>
  </si>
  <si>
    <t>New Berlin</t>
  </si>
  <si>
    <t>Rock Island</t>
  </si>
  <si>
    <t>Moore</t>
  </si>
  <si>
    <t>McNulty</t>
  </si>
  <si>
    <t>Miller</t>
  </si>
  <si>
    <t>RAW TOTAL</t>
  </si>
  <si>
    <t>Final Score</t>
  </si>
  <si>
    <t>as percent</t>
  </si>
  <si>
    <t>(out of 80)</t>
  </si>
  <si>
    <t>Olympia</t>
  </si>
  <si>
    <t>Metamora</t>
  </si>
  <si>
    <t>East Peoria</t>
  </si>
  <si>
    <t>Tri-Valley</t>
  </si>
  <si>
    <t>Farmington</t>
  </si>
  <si>
    <t>Pontiac</t>
  </si>
  <si>
    <t>Macomb</t>
  </si>
  <si>
    <t>Geneseo</t>
  </si>
  <si>
    <t>Monticello</t>
  </si>
  <si>
    <t>Normal</t>
  </si>
  <si>
    <t>Morton</t>
  </si>
  <si>
    <t>Galesburg</t>
  </si>
  <si>
    <t>Washington</t>
  </si>
  <si>
    <t>AAAAA</t>
  </si>
  <si>
    <t>Larson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</si>
</sst>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3" fontId="0" fillId="0" borderId="0" xfId="1" applyFont="1" applyBorder="1"/>
    <xf numFmtId="49" fontId="0" fillId="0" borderId="0" xfId="1" applyNumberFormat="1" applyFont="1" applyBorder="1" applyAlignment="1">
      <alignment horizontal="center"/>
    </xf>
    <xf numFmtId="164" fontId="2" fillId="0" borderId="0" xfId="1" applyNumberFormat="1" applyFont="1" applyBorder="1"/>
    <xf numFmtId="166" fontId="0" fillId="0" borderId="9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/>
    <xf numFmtId="41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right" vertical="center"/>
    </xf>
    <xf numFmtId="166" fontId="0" fillId="0" borderId="6" xfId="1" applyNumberFormat="1" applyFont="1" applyFill="1" applyBorder="1" applyAlignment="1">
      <alignment horizontal="right" vertical="center"/>
    </xf>
    <xf numFmtId="166" fontId="0" fillId="0" borderId="8" xfId="1" applyNumberFormat="1" applyFont="1" applyFill="1" applyBorder="1" applyAlignment="1">
      <alignment horizontal="right" vertical="center"/>
    </xf>
    <xf numFmtId="0" fontId="0" fillId="0" borderId="10" xfId="0" applyBorder="1"/>
    <xf numFmtId="49" fontId="0" fillId="0" borderId="1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9" xfId="0" applyFont="1" applyBorder="1"/>
    <xf numFmtId="166" fontId="0" fillId="0" borderId="1" xfId="1" applyNumberFormat="1" applyFont="1" applyFill="1" applyBorder="1" applyAlignment="1">
      <alignment horizontal="right" vertical="center"/>
    </xf>
    <xf numFmtId="166" fontId="0" fillId="0" borderId="3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166" fontId="0" fillId="0" borderId="12" xfId="1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right" vertical="center"/>
    </xf>
    <xf numFmtId="166" fontId="0" fillId="0" borderId="17" xfId="1" applyNumberFormat="1" applyFont="1" applyFill="1" applyBorder="1" applyAlignment="1">
      <alignment horizontal="right" vertical="center"/>
    </xf>
    <xf numFmtId="166" fontId="0" fillId="0" borderId="18" xfId="1" applyNumberFormat="1" applyFont="1" applyFill="1" applyBorder="1" applyAlignment="1">
      <alignment horizontal="right" vertical="center"/>
    </xf>
    <xf numFmtId="166" fontId="0" fillId="0" borderId="19" xfId="1" applyNumberFormat="1" applyFont="1" applyFill="1" applyBorder="1" applyAlignment="1">
      <alignment horizontal="right" vertical="center"/>
    </xf>
    <xf numFmtId="166" fontId="0" fillId="0" borderId="25" xfId="1" applyNumberFormat="1" applyFont="1" applyFill="1" applyBorder="1" applyAlignment="1">
      <alignment horizontal="right" vertical="center"/>
    </xf>
    <xf numFmtId="164" fontId="0" fillId="0" borderId="15" xfId="1" applyNumberFormat="1" applyFont="1" applyBorder="1" applyAlignment="1">
      <alignment horizontal="right" vertical="center"/>
    </xf>
    <xf numFmtId="164" fontId="2" fillId="0" borderId="26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66" fontId="0" fillId="0" borderId="28" xfId="1" applyNumberFormat="1" applyFont="1" applyFill="1" applyBorder="1" applyAlignment="1">
      <alignment horizontal="right" vertical="center"/>
    </xf>
    <xf numFmtId="166" fontId="0" fillId="0" borderId="26" xfId="1" applyNumberFormat="1" applyFont="1" applyFill="1" applyBorder="1" applyAlignment="1">
      <alignment horizontal="right" vertical="center"/>
    </xf>
    <xf numFmtId="166" fontId="0" fillId="0" borderId="27" xfId="1" applyNumberFormat="1" applyFont="1" applyFill="1" applyBorder="1" applyAlignment="1">
      <alignment horizontal="right" vertical="center"/>
    </xf>
    <xf numFmtId="166" fontId="0" fillId="0" borderId="29" xfId="1" applyNumberFormat="1" applyFont="1" applyFill="1" applyBorder="1" applyAlignment="1">
      <alignment horizontal="right" vertical="center"/>
    </xf>
    <xf numFmtId="166" fontId="0" fillId="0" borderId="30" xfId="1" applyNumberFormat="1" applyFont="1" applyFill="1" applyBorder="1" applyAlignment="1">
      <alignment horizontal="right" vertical="center"/>
    </xf>
    <xf numFmtId="166" fontId="0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43" fontId="0" fillId="2" borderId="22" xfId="1" applyFont="1" applyFill="1" applyBorder="1" applyAlignment="1">
      <alignment horizontal="right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6" xfId="0" applyFont="1" applyFill="1" applyBorder="1"/>
    <xf numFmtId="166" fontId="0" fillId="0" borderId="2" xfId="1" applyNumberFormat="1" applyFont="1" applyFill="1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167" fontId="3" fillId="0" borderId="20" xfId="1" applyNumberFormat="1" applyFont="1" applyFill="1" applyBorder="1" applyAlignment="1">
      <alignment horizontal="center" vertical="center"/>
    </xf>
    <xf numFmtId="167" fontId="3" fillId="0" borderId="21" xfId="1" applyNumberFormat="1" applyFont="1" applyFill="1" applyBorder="1" applyAlignment="1">
      <alignment horizontal="center" vertical="center"/>
    </xf>
    <xf numFmtId="167" fontId="3" fillId="0" borderId="35" xfId="1" applyNumberFormat="1" applyFont="1" applyFill="1" applyBorder="1" applyAlignment="1">
      <alignment horizontal="center" vertical="center"/>
    </xf>
    <xf numFmtId="167" fontId="0" fillId="0" borderId="33" xfId="1" applyNumberFormat="1" applyFont="1" applyFill="1" applyBorder="1" applyAlignment="1">
      <alignment horizontal="center" vertical="center"/>
    </xf>
    <xf numFmtId="43" fontId="0" fillId="3" borderId="23" xfId="1" applyFont="1" applyFill="1" applyBorder="1" applyAlignment="1">
      <alignment horizontal="right" vertical="center"/>
    </xf>
    <xf numFmtId="0" fontId="3" fillId="4" borderId="6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 vertical="center"/>
    </xf>
    <xf numFmtId="43" fontId="0" fillId="3" borderId="22" xfId="1" applyFont="1" applyFill="1" applyBorder="1" applyAlignment="1">
      <alignment horizontal="right" vertical="center"/>
    </xf>
    <xf numFmtId="43" fontId="0" fillId="3" borderId="37" xfId="1" applyFont="1" applyFill="1" applyBorder="1" applyAlignment="1">
      <alignment horizontal="right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vertical="center"/>
    </xf>
    <xf numFmtId="43" fontId="2" fillId="3" borderId="38" xfId="1" applyFont="1" applyFill="1" applyBorder="1" applyAlignment="1">
      <alignment vertical="center"/>
    </xf>
    <xf numFmtId="43" fontId="2" fillId="3" borderId="4" xfId="1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166" fontId="0" fillId="0" borderId="14" xfId="1" applyNumberFormat="1" applyFont="1" applyFill="1" applyBorder="1" applyAlignment="1">
      <alignment horizontal="right" vertical="center"/>
    </xf>
    <xf numFmtId="0" fontId="1" fillId="0" borderId="34" xfId="0" applyFont="1" applyBorder="1"/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0" fillId="2" borderId="39" xfId="1" applyFont="1" applyFill="1" applyBorder="1" applyAlignment="1">
      <alignment horizontal="right" vertical="center"/>
    </xf>
    <xf numFmtId="0" fontId="3" fillId="4" borderId="32" xfId="1" applyNumberFormat="1" applyFont="1" applyFill="1" applyBorder="1" applyAlignment="1">
      <alignment horizontal="center" vertical="center"/>
    </xf>
    <xf numFmtId="43" fontId="0" fillId="2" borderId="40" xfId="1" applyFont="1" applyFill="1" applyBorder="1" applyAlignment="1">
      <alignment horizontal="right" vertical="center"/>
    </xf>
    <xf numFmtId="43" fontId="0" fillId="3" borderId="40" xfId="1" applyFont="1" applyFill="1" applyBorder="1" applyAlignment="1">
      <alignment horizontal="right" vertical="center"/>
    </xf>
    <xf numFmtId="166" fontId="0" fillId="0" borderId="34" xfId="1" applyNumberFormat="1" applyFont="1" applyFill="1" applyBorder="1" applyAlignment="1">
      <alignment horizontal="right" vertical="center"/>
    </xf>
    <xf numFmtId="166" fontId="0" fillId="0" borderId="32" xfId="1" applyNumberFormat="1" applyFont="1" applyFill="1" applyBorder="1" applyAlignment="1">
      <alignment horizontal="right" vertical="center"/>
    </xf>
    <xf numFmtId="166" fontId="0" fillId="0" borderId="36" xfId="1" applyNumberFormat="1" applyFont="1" applyFill="1" applyBorder="1" applyAlignment="1">
      <alignment horizontal="right" vertical="center"/>
    </xf>
    <xf numFmtId="166" fontId="0" fillId="0" borderId="41" xfId="1" applyNumberFormat="1" applyFont="1" applyFill="1" applyBorder="1" applyAlignment="1">
      <alignment horizontal="right" vertical="center"/>
    </xf>
    <xf numFmtId="43" fontId="0" fillId="3" borderId="33" xfId="1" applyFont="1" applyFill="1" applyBorder="1" applyAlignment="1">
      <alignment horizontal="right" vertical="center"/>
    </xf>
    <xf numFmtId="0" fontId="3" fillId="4" borderId="42" xfId="1" applyNumberFormat="1" applyFont="1" applyFill="1" applyBorder="1" applyAlignment="1">
      <alignment horizontal="center" vertical="center"/>
    </xf>
    <xf numFmtId="43" fontId="0" fillId="3" borderId="20" xfId="1" applyFont="1" applyFill="1" applyBorder="1" applyAlignment="1">
      <alignment horizontal="right" vertical="center"/>
    </xf>
    <xf numFmtId="43" fontId="0" fillId="3" borderId="43" xfId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164" fontId="1" fillId="0" borderId="8" xfId="1" applyNumberFormat="1" applyFont="1" applyBorder="1"/>
    <xf numFmtId="164" fontId="1" fillId="0" borderId="12" xfId="1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/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3" zoomScaleNormal="100" zoomScaleSheetLayoutView="100" workbookViewId="0">
      <selection activeCell="D24" sqref="D24"/>
    </sheetView>
  </sheetViews>
  <sheetFormatPr defaultColWidth="9.109375" defaultRowHeight="19.5" customHeight="1" x14ac:dyDescent="0.25"/>
  <cols>
    <col min="1" max="1" width="25.6640625" style="8" bestFit="1" customWidth="1"/>
    <col min="2" max="2" width="8.5546875" style="37" customWidth="1"/>
    <col min="3" max="3" width="9.77734375" style="8" customWidth="1"/>
    <col min="4" max="4" width="9.109375" style="8"/>
    <col min="5" max="5" width="9.109375" style="10"/>
    <col min="6" max="6" width="10.44140625" style="8" customWidth="1"/>
    <col min="7" max="7" width="9.5546875" style="8" customWidth="1"/>
    <col min="8" max="8" width="9.109375" style="10"/>
    <col min="9" max="9" width="9.109375" style="8"/>
    <col min="10" max="10" width="9.6640625" style="8" customWidth="1"/>
    <col min="11" max="11" width="13.44140625" style="10" customWidth="1"/>
    <col min="12" max="12" width="11.33203125" style="10" customWidth="1"/>
    <col min="13" max="14" width="9.109375" style="11"/>
    <col min="15" max="16384" width="9.109375" style="8"/>
  </cols>
  <sheetData>
    <row r="1" spans="1:14" s="12" customFormat="1" ht="19.5" customHeight="1" x14ac:dyDescent="0.25">
      <c r="A1" s="122" t="s">
        <v>0</v>
      </c>
      <c r="B1" s="125" t="s">
        <v>1</v>
      </c>
      <c r="C1" s="122" t="s">
        <v>2</v>
      </c>
      <c r="D1" s="130"/>
      <c r="E1" s="131"/>
      <c r="F1" s="122" t="s">
        <v>3</v>
      </c>
      <c r="G1" s="130"/>
      <c r="H1" s="131"/>
      <c r="I1" s="122" t="s">
        <v>7</v>
      </c>
      <c r="J1" s="132"/>
      <c r="K1" s="91" t="s">
        <v>36</v>
      </c>
      <c r="L1" s="89" t="s">
        <v>37</v>
      </c>
      <c r="M1" s="128" t="s">
        <v>9</v>
      </c>
      <c r="N1" s="129"/>
    </row>
    <row r="2" spans="1:14" s="12" customFormat="1" ht="19.5" customHeight="1" x14ac:dyDescent="0.25">
      <c r="A2" s="123"/>
      <c r="B2" s="126"/>
      <c r="C2" s="26" t="s">
        <v>4</v>
      </c>
      <c r="D2" s="57" t="s">
        <v>5</v>
      </c>
      <c r="E2" s="135" t="s">
        <v>6</v>
      </c>
      <c r="F2" s="50" t="s">
        <v>4</v>
      </c>
      <c r="G2" s="57" t="s">
        <v>5</v>
      </c>
      <c r="H2" s="135" t="s">
        <v>6</v>
      </c>
      <c r="I2" s="50" t="s">
        <v>18</v>
      </c>
      <c r="J2" s="57" t="s">
        <v>11</v>
      </c>
      <c r="K2" s="88" t="s">
        <v>39</v>
      </c>
      <c r="L2" s="90" t="s">
        <v>38</v>
      </c>
      <c r="M2" s="137" t="s">
        <v>8</v>
      </c>
      <c r="N2" s="133" t="s">
        <v>10</v>
      </c>
    </row>
    <row r="3" spans="1:14" s="12" customFormat="1" ht="19.5" customHeight="1" thickBot="1" x14ac:dyDescent="0.3">
      <c r="A3" s="124"/>
      <c r="B3" s="127"/>
      <c r="C3" s="85" t="s">
        <v>33</v>
      </c>
      <c r="D3" s="120" t="s">
        <v>28</v>
      </c>
      <c r="E3" s="136"/>
      <c r="F3" s="67" t="s">
        <v>30</v>
      </c>
      <c r="G3" s="121" t="s">
        <v>34</v>
      </c>
      <c r="H3" s="136"/>
      <c r="I3" s="67" t="s">
        <v>27</v>
      </c>
      <c r="J3" s="58" t="s">
        <v>35</v>
      </c>
      <c r="K3" s="89"/>
      <c r="L3" s="90"/>
      <c r="M3" s="138"/>
      <c r="N3" s="134"/>
    </row>
    <row r="4" spans="1:14" ht="19.5" customHeight="1" thickBot="1" x14ac:dyDescent="0.3">
      <c r="A4" s="72" t="s">
        <v>31</v>
      </c>
      <c r="B4" s="32" t="s">
        <v>14</v>
      </c>
      <c r="C4" s="28">
        <v>10.3</v>
      </c>
      <c r="D4" s="59">
        <v>5.4</v>
      </c>
      <c r="E4" s="66">
        <f t="shared" ref="E4:E24" si="0">(C4+D4)/2</f>
        <v>7.8500000000000005</v>
      </c>
      <c r="F4" s="51">
        <v>10.199999999999999</v>
      </c>
      <c r="G4" s="59">
        <v>8.3000000000000007</v>
      </c>
      <c r="H4" s="66">
        <f t="shared" ref="H4:H24" si="1">(F4+G4)/2</f>
        <v>9.25</v>
      </c>
      <c r="I4" s="51">
        <v>5.8</v>
      </c>
      <c r="J4" s="59">
        <v>7.2</v>
      </c>
      <c r="K4" s="81">
        <f>SUM(E4, H4, I4, J4)</f>
        <v>30.1</v>
      </c>
      <c r="L4" s="107">
        <f>K4*1.25</f>
        <v>37.625</v>
      </c>
      <c r="M4" s="82">
        <f>RANK($K4,$K$4:$K$7)</f>
        <v>4</v>
      </c>
      <c r="N4" s="83">
        <f t="shared" ref="N4:N23" si="2">RANK($K4,$K$4:$K$23)</f>
        <v>20</v>
      </c>
    </row>
    <row r="5" spans="1:14" ht="19.5" customHeight="1" thickBot="1" x14ac:dyDescent="0.3">
      <c r="A5" s="70" t="s">
        <v>40</v>
      </c>
      <c r="B5" s="47" t="s">
        <v>14</v>
      </c>
      <c r="C5" s="48">
        <v>11.7</v>
      </c>
      <c r="D5" s="61">
        <v>7.2</v>
      </c>
      <c r="E5" s="66">
        <f t="shared" si="0"/>
        <v>9.4499999999999993</v>
      </c>
      <c r="F5" s="53">
        <v>11</v>
      </c>
      <c r="G5" s="61">
        <v>8.8000000000000007</v>
      </c>
      <c r="H5" s="66">
        <f t="shared" si="1"/>
        <v>9.9</v>
      </c>
      <c r="I5" s="53">
        <v>7.8</v>
      </c>
      <c r="J5" s="61">
        <v>7.8</v>
      </c>
      <c r="K5" s="87">
        <f t="shared" ref="K5:K23" si="3">SUM(E5, H5, I5, J5)</f>
        <v>34.950000000000003</v>
      </c>
      <c r="L5" s="108">
        <f t="shared" ref="L5:L23" si="4">K5*1.25</f>
        <v>43.6875</v>
      </c>
      <c r="M5" s="82">
        <f t="shared" ref="M5:M7" si="5">RANK($K5,$K$4:$K$7)</f>
        <v>3</v>
      </c>
      <c r="N5" s="83">
        <f t="shared" si="2"/>
        <v>19</v>
      </c>
    </row>
    <row r="6" spans="1:14" ht="19.5" customHeight="1" thickBot="1" x14ac:dyDescent="0.3">
      <c r="A6" s="70" t="s">
        <v>25</v>
      </c>
      <c r="B6" s="47" t="s">
        <v>14</v>
      </c>
      <c r="C6" s="48">
        <v>12.1</v>
      </c>
      <c r="D6" s="61">
        <v>7.7</v>
      </c>
      <c r="E6" s="66">
        <f t="shared" si="0"/>
        <v>9.9</v>
      </c>
      <c r="F6" s="53">
        <v>10.3</v>
      </c>
      <c r="G6" s="61">
        <v>8.5</v>
      </c>
      <c r="H6" s="66">
        <f t="shared" si="1"/>
        <v>9.4</v>
      </c>
      <c r="I6" s="53">
        <v>8.1999999999999993</v>
      </c>
      <c r="J6" s="61">
        <v>9.6</v>
      </c>
      <c r="K6" s="87">
        <f t="shared" si="3"/>
        <v>37.1</v>
      </c>
      <c r="L6" s="108">
        <f t="shared" si="4"/>
        <v>46.375</v>
      </c>
      <c r="M6" s="82">
        <f t="shared" si="5"/>
        <v>2</v>
      </c>
      <c r="N6" s="83">
        <f t="shared" si="2"/>
        <v>18</v>
      </c>
    </row>
    <row r="7" spans="1:14" ht="19.5" customHeight="1" thickBot="1" x14ac:dyDescent="0.3">
      <c r="A7" s="70" t="s">
        <v>21</v>
      </c>
      <c r="B7" s="47" t="s">
        <v>14</v>
      </c>
      <c r="C7" s="29">
        <v>11.4</v>
      </c>
      <c r="D7" s="62">
        <v>8.4</v>
      </c>
      <c r="E7" s="66">
        <f t="shared" si="0"/>
        <v>9.9</v>
      </c>
      <c r="F7" s="54">
        <v>10.7</v>
      </c>
      <c r="G7" s="62">
        <v>9.3000000000000007</v>
      </c>
      <c r="H7" s="66">
        <f t="shared" si="1"/>
        <v>10</v>
      </c>
      <c r="I7" s="54">
        <v>10</v>
      </c>
      <c r="J7" s="62">
        <v>9</v>
      </c>
      <c r="K7" s="105">
        <f t="shared" si="3"/>
        <v>38.9</v>
      </c>
      <c r="L7" s="100">
        <f t="shared" si="4"/>
        <v>48.625</v>
      </c>
      <c r="M7" s="82">
        <f t="shared" si="5"/>
        <v>1</v>
      </c>
      <c r="N7" s="83">
        <f t="shared" si="2"/>
        <v>17</v>
      </c>
    </row>
    <row r="8" spans="1:14" ht="19.5" customHeight="1" thickBot="1" x14ac:dyDescent="0.3">
      <c r="A8" s="72" t="s">
        <v>41</v>
      </c>
      <c r="B8" s="35" t="s">
        <v>15</v>
      </c>
      <c r="C8" s="51">
        <v>14.3</v>
      </c>
      <c r="D8" s="59">
        <v>10</v>
      </c>
      <c r="E8" s="66">
        <f t="shared" si="0"/>
        <v>12.15</v>
      </c>
      <c r="F8" s="51">
        <v>12.5</v>
      </c>
      <c r="G8" s="59">
        <v>10</v>
      </c>
      <c r="H8" s="66">
        <f t="shared" si="1"/>
        <v>11.25</v>
      </c>
      <c r="I8" s="51">
        <v>11.3</v>
      </c>
      <c r="J8" s="59">
        <v>10.4</v>
      </c>
      <c r="K8" s="81">
        <f t="shared" si="3"/>
        <v>45.1</v>
      </c>
      <c r="L8" s="107">
        <f t="shared" si="4"/>
        <v>56.375</v>
      </c>
      <c r="M8" s="82">
        <f>RANK($K8,$K$8:$K$11)</f>
        <v>3</v>
      </c>
      <c r="N8" s="83">
        <f t="shared" si="2"/>
        <v>15</v>
      </c>
    </row>
    <row r="9" spans="1:14" ht="19.5" customHeight="1" thickBot="1" x14ac:dyDescent="0.3">
      <c r="A9" s="73" t="s">
        <v>42</v>
      </c>
      <c r="B9" s="33" t="s">
        <v>15</v>
      </c>
      <c r="C9" s="52">
        <v>16.3</v>
      </c>
      <c r="D9" s="60">
        <v>12.4</v>
      </c>
      <c r="E9" s="66">
        <f t="shared" si="0"/>
        <v>14.350000000000001</v>
      </c>
      <c r="F9" s="52">
        <v>11.7</v>
      </c>
      <c r="G9" s="60">
        <v>10.6</v>
      </c>
      <c r="H9" s="66">
        <f t="shared" si="1"/>
        <v>11.149999999999999</v>
      </c>
      <c r="I9" s="52">
        <v>13.3</v>
      </c>
      <c r="J9" s="60">
        <v>13.8</v>
      </c>
      <c r="K9" s="87">
        <f t="shared" si="3"/>
        <v>52.599999999999994</v>
      </c>
      <c r="L9" s="108">
        <f t="shared" si="4"/>
        <v>65.75</v>
      </c>
      <c r="M9" s="82">
        <f t="shared" ref="M9:M11" si="6">RANK($K9,$K$8:$K$11)</f>
        <v>1</v>
      </c>
      <c r="N9" s="83">
        <f t="shared" si="2"/>
        <v>10</v>
      </c>
    </row>
    <row r="10" spans="1:14" ht="19.5" customHeight="1" thickBot="1" x14ac:dyDescent="0.3">
      <c r="A10" s="69" t="s">
        <v>43</v>
      </c>
      <c r="B10" s="109" t="s">
        <v>15</v>
      </c>
      <c r="C10" s="53">
        <v>14.5</v>
      </c>
      <c r="D10" s="61">
        <v>12.1</v>
      </c>
      <c r="E10" s="66">
        <f t="shared" si="0"/>
        <v>13.3</v>
      </c>
      <c r="F10" s="53">
        <v>11.8</v>
      </c>
      <c r="G10" s="61">
        <v>9</v>
      </c>
      <c r="H10" s="66">
        <f t="shared" si="1"/>
        <v>10.4</v>
      </c>
      <c r="I10" s="53">
        <v>13</v>
      </c>
      <c r="J10" s="61">
        <v>9</v>
      </c>
      <c r="K10" s="87">
        <f t="shared" si="3"/>
        <v>45.7</v>
      </c>
      <c r="L10" s="108">
        <f t="shared" si="4"/>
        <v>57.125</v>
      </c>
      <c r="M10" s="82">
        <f t="shared" si="6"/>
        <v>2</v>
      </c>
      <c r="N10" s="83">
        <f t="shared" si="2"/>
        <v>14</v>
      </c>
    </row>
    <row r="11" spans="1:14" ht="19.5" customHeight="1" thickBot="1" x14ac:dyDescent="0.3">
      <c r="A11" s="111" t="s">
        <v>44</v>
      </c>
      <c r="B11" s="47" t="s">
        <v>15</v>
      </c>
      <c r="C11" s="54">
        <v>12.5</v>
      </c>
      <c r="D11" s="62">
        <v>10.5</v>
      </c>
      <c r="E11" s="66">
        <f t="shared" si="0"/>
        <v>11.5</v>
      </c>
      <c r="F11" s="54">
        <v>11.5</v>
      </c>
      <c r="G11" s="62">
        <v>8.6999999999999993</v>
      </c>
      <c r="H11" s="66">
        <f t="shared" si="1"/>
        <v>10.1</v>
      </c>
      <c r="I11" s="54">
        <v>11.9</v>
      </c>
      <c r="J11" s="62">
        <v>6.6</v>
      </c>
      <c r="K11" s="105">
        <f t="shared" si="3"/>
        <v>40.1</v>
      </c>
      <c r="L11" s="100">
        <f t="shared" si="4"/>
        <v>50.125</v>
      </c>
      <c r="M11" s="82">
        <f t="shared" si="6"/>
        <v>4</v>
      </c>
      <c r="N11" s="83">
        <f t="shared" si="2"/>
        <v>16</v>
      </c>
    </row>
    <row r="12" spans="1:14" ht="19.5" customHeight="1" thickBot="1" x14ac:dyDescent="0.3">
      <c r="A12" s="74" t="s">
        <v>45</v>
      </c>
      <c r="B12" s="35" t="s">
        <v>16</v>
      </c>
      <c r="C12" s="51">
        <v>15.5</v>
      </c>
      <c r="D12" s="45">
        <v>12.3</v>
      </c>
      <c r="E12" s="66">
        <f t="shared" si="0"/>
        <v>13.9</v>
      </c>
      <c r="F12" s="51">
        <v>12.7</v>
      </c>
      <c r="G12" s="59">
        <v>10.7</v>
      </c>
      <c r="H12" s="66">
        <f t="shared" si="1"/>
        <v>11.7</v>
      </c>
      <c r="I12" s="51">
        <v>13.1</v>
      </c>
      <c r="J12" s="59">
        <v>10.1</v>
      </c>
      <c r="K12" s="81">
        <f t="shared" si="3"/>
        <v>48.800000000000004</v>
      </c>
      <c r="L12" s="107">
        <f t="shared" si="4"/>
        <v>61.000000000000007</v>
      </c>
      <c r="M12" s="82">
        <f>RANK($K12,$K$12:$K$15)</f>
        <v>3</v>
      </c>
      <c r="N12" s="83">
        <f t="shared" si="2"/>
        <v>12</v>
      </c>
    </row>
    <row r="13" spans="1:14" ht="19.5" customHeight="1" thickBot="1" x14ac:dyDescent="0.3">
      <c r="A13" s="73" t="s">
        <v>26</v>
      </c>
      <c r="B13" s="84" t="s">
        <v>16</v>
      </c>
      <c r="C13" s="52">
        <v>16.2</v>
      </c>
      <c r="D13" s="75">
        <v>14</v>
      </c>
      <c r="E13" s="66">
        <f t="shared" si="0"/>
        <v>15.1</v>
      </c>
      <c r="F13" s="27">
        <v>12.2</v>
      </c>
      <c r="G13" s="75">
        <v>12.5</v>
      </c>
      <c r="H13" s="66">
        <f t="shared" si="1"/>
        <v>12.35</v>
      </c>
      <c r="I13" s="27">
        <v>14.1</v>
      </c>
      <c r="J13" s="75">
        <v>13.2</v>
      </c>
      <c r="K13" s="87">
        <f t="shared" si="3"/>
        <v>54.75</v>
      </c>
      <c r="L13" s="108">
        <f t="shared" si="4"/>
        <v>68.4375</v>
      </c>
      <c r="M13" s="82">
        <f t="shared" ref="M13:M15" si="7">RANK($K13,$K$12:$K$15)</f>
        <v>1</v>
      </c>
      <c r="N13" s="83">
        <f t="shared" si="2"/>
        <v>9</v>
      </c>
    </row>
    <row r="14" spans="1:14" ht="19.5" customHeight="1" thickBot="1" x14ac:dyDescent="0.3">
      <c r="A14" s="73" t="s">
        <v>22</v>
      </c>
      <c r="B14" s="112" t="s">
        <v>16</v>
      </c>
      <c r="C14" s="52">
        <v>14</v>
      </c>
      <c r="D14" s="75">
        <v>12.2</v>
      </c>
      <c r="E14" s="66">
        <f t="shared" si="0"/>
        <v>13.1</v>
      </c>
      <c r="F14" s="55">
        <v>12.5</v>
      </c>
      <c r="G14" s="63">
        <v>10.4</v>
      </c>
      <c r="H14" s="66">
        <f t="shared" si="1"/>
        <v>11.45</v>
      </c>
      <c r="I14" s="55">
        <v>12.5</v>
      </c>
      <c r="J14" s="63">
        <v>9.3000000000000007</v>
      </c>
      <c r="K14" s="87">
        <f t="shared" si="3"/>
        <v>46.349999999999994</v>
      </c>
      <c r="L14" s="108">
        <f t="shared" si="4"/>
        <v>57.937499999999993</v>
      </c>
      <c r="M14" s="82">
        <f t="shared" si="7"/>
        <v>4</v>
      </c>
      <c r="N14" s="83">
        <f t="shared" si="2"/>
        <v>13</v>
      </c>
    </row>
    <row r="15" spans="1:14" ht="19.5" customHeight="1" thickBot="1" x14ac:dyDescent="0.3">
      <c r="A15" s="113" t="s">
        <v>46</v>
      </c>
      <c r="B15" s="114" t="s">
        <v>16</v>
      </c>
      <c r="C15" s="52">
        <v>15.3</v>
      </c>
      <c r="D15" s="75">
        <v>13.8</v>
      </c>
      <c r="E15" s="66">
        <f t="shared" si="0"/>
        <v>14.55</v>
      </c>
      <c r="F15" s="55">
        <v>12.1</v>
      </c>
      <c r="G15" s="63">
        <v>12.1</v>
      </c>
      <c r="H15" s="66">
        <f t="shared" si="1"/>
        <v>12.1</v>
      </c>
      <c r="I15" s="55">
        <v>13.6</v>
      </c>
      <c r="J15" s="63">
        <v>9.6999999999999993</v>
      </c>
      <c r="K15" s="105">
        <f t="shared" si="3"/>
        <v>49.95</v>
      </c>
      <c r="L15" s="100">
        <f t="shared" si="4"/>
        <v>62.4375</v>
      </c>
      <c r="M15" s="82">
        <f t="shared" si="7"/>
        <v>2</v>
      </c>
      <c r="N15" s="83">
        <f t="shared" si="2"/>
        <v>11</v>
      </c>
    </row>
    <row r="16" spans="1:14" ht="19.5" customHeight="1" thickBot="1" x14ac:dyDescent="0.3">
      <c r="A16" s="72" t="s">
        <v>47</v>
      </c>
      <c r="B16" s="115" t="s">
        <v>24</v>
      </c>
      <c r="C16" s="28">
        <v>16.100000000000001</v>
      </c>
      <c r="D16" s="45">
        <v>13.7</v>
      </c>
      <c r="E16" s="66">
        <f t="shared" si="0"/>
        <v>14.9</v>
      </c>
      <c r="F16" s="51">
        <v>14.2</v>
      </c>
      <c r="G16" s="59">
        <v>11.5</v>
      </c>
      <c r="H16" s="66">
        <f t="shared" si="1"/>
        <v>12.85</v>
      </c>
      <c r="I16" s="51">
        <v>14.6</v>
      </c>
      <c r="J16" s="59">
        <v>14</v>
      </c>
      <c r="K16" s="81">
        <f t="shared" si="3"/>
        <v>56.35</v>
      </c>
      <c r="L16" s="107">
        <f t="shared" si="4"/>
        <v>70.4375</v>
      </c>
      <c r="M16" s="82">
        <f>RANK($K16,$K$16:$K$19)</f>
        <v>2</v>
      </c>
      <c r="N16" s="83">
        <f t="shared" si="2"/>
        <v>6</v>
      </c>
    </row>
    <row r="17" spans="1:14" ht="19.5" customHeight="1" thickBot="1" x14ac:dyDescent="0.3">
      <c r="A17" s="69" t="s">
        <v>32</v>
      </c>
      <c r="B17" s="109" t="s">
        <v>24</v>
      </c>
      <c r="C17" s="27">
        <v>16.399999999999999</v>
      </c>
      <c r="D17" s="75">
        <v>14</v>
      </c>
      <c r="E17" s="66">
        <f t="shared" si="0"/>
        <v>15.2</v>
      </c>
      <c r="F17" s="52">
        <v>13.8</v>
      </c>
      <c r="G17" s="60">
        <v>14.6</v>
      </c>
      <c r="H17" s="66">
        <f t="shared" si="1"/>
        <v>14.2</v>
      </c>
      <c r="I17" s="52">
        <v>14.8</v>
      </c>
      <c r="J17" s="60">
        <v>14.6</v>
      </c>
      <c r="K17" s="87">
        <f t="shared" si="3"/>
        <v>58.800000000000004</v>
      </c>
      <c r="L17" s="108">
        <f t="shared" si="4"/>
        <v>73.5</v>
      </c>
      <c r="M17" s="82">
        <f t="shared" ref="M17:M19" si="8">RANK($K17,$K$16:$K$19)</f>
        <v>1</v>
      </c>
      <c r="N17" s="83">
        <f t="shared" si="2"/>
        <v>4</v>
      </c>
    </row>
    <row r="18" spans="1:14" ht="19.5" customHeight="1" thickBot="1" x14ac:dyDescent="0.3">
      <c r="A18" s="70" t="s">
        <v>23</v>
      </c>
      <c r="B18" s="92" t="s">
        <v>24</v>
      </c>
      <c r="C18" s="48">
        <v>16.3</v>
      </c>
      <c r="D18" s="93">
        <v>13.2</v>
      </c>
      <c r="E18" s="66">
        <f t="shared" si="0"/>
        <v>14.75</v>
      </c>
      <c r="F18" s="53">
        <v>13.6</v>
      </c>
      <c r="G18" s="61">
        <v>10.9</v>
      </c>
      <c r="H18" s="66">
        <f t="shared" si="1"/>
        <v>12.25</v>
      </c>
      <c r="I18" s="53">
        <v>14.5</v>
      </c>
      <c r="J18" s="61">
        <v>14.1</v>
      </c>
      <c r="K18" s="87">
        <f t="shared" si="3"/>
        <v>55.6</v>
      </c>
      <c r="L18" s="108">
        <f t="shared" si="4"/>
        <v>69.5</v>
      </c>
      <c r="M18" s="82">
        <f t="shared" si="8"/>
        <v>3</v>
      </c>
      <c r="N18" s="83">
        <f t="shared" si="2"/>
        <v>7</v>
      </c>
    </row>
    <row r="19" spans="1:14" ht="19.5" customHeight="1" thickBot="1" x14ac:dyDescent="0.3">
      <c r="A19" s="71" t="s">
        <v>48</v>
      </c>
      <c r="B19" s="96" t="s">
        <v>24</v>
      </c>
      <c r="C19" s="48">
        <v>16.600000000000001</v>
      </c>
      <c r="D19" s="93">
        <v>13.6</v>
      </c>
      <c r="E19" s="97">
        <f t="shared" si="0"/>
        <v>15.100000000000001</v>
      </c>
      <c r="F19" s="53">
        <v>13.9</v>
      </c>
      <c r="G19" s="61">
        <v>11.4</v>
      </c>
      <c r="H19" s="97">
        <f t="shared" si="1"/>
        <v>12.65</v>
      </c>
      <c r="I19" s="53">
        <v>14.4</v>
      </c>
      <c r="J19" s="61">
        <v>13</v>
      </c>
      <c r="K19" s="105">
        <f t="shared" si="3"/>
        <v>55.15</v>
      </c>
      <c r="L19" s="100">
        <f t="shared" si="4"/>
        <v>68.9375</v>
      </c>
      <c r="M19" s="82">
        <f t="shared" si="8"/>
        <v>4</v>
      </c>
      <c r="N19" s="98">
        <f t="shared" si="2"/>
        <v>8</v>
      </c>
    </row>
    <row r="20" spans="1:14" ht="19.5" customHeight="1" thickBot="1" x14ac:dyDescent="0.3">
      <c r="A20" s="94" t="s">
        <v>49</v>
      </c>
      <c r="B20" s="95" t="s">
        <v>53</v>
      </c>
      <c r="C20" s="101">
        <v>17.3</v>
      </c>
      <c r="D20" s="102">
        <v>15</v>
      </c>
      <c r="E20" s="66">
        <f t="shared" si="0"/>
        <v>16.149999999999999</v>
      </c>
      <c r="F20" s="103">
        <v>15</v>
      </c>
      <c r="G20" s="104">
        <v>15.1</v>
      </c>
      <c r="H20" s="66">
        <f t="shared" si="1"/>
        <v>15.05</v>
      </c>
      <c r="I20" s="103">
        <v>15</v>
      </c>
      <c r="J20" s="104">
        <v>16</v>
      </c>
      <c r="K20" s="81">
        <f t="shared" si="3"/>
        <v>62.2</v>
      </c>
      <c r="L20" s="81">
        <f t="shared" si="4"/>
        <v>77.75</v>
      </c>
      <c r="M20" s="82">
        <f>RANK($K20,$K$20:$K$23)</f>
        <v>2</v>
      </c>
      <c r="N20" s="83">
        <f t="shared" si="2"/>
        <v>2</v>
      </c>
    </row>
    <row r="21" spans="1:14" ht="19.5" customHeight="1" thickBot="1" x14ac:dyDescent="0.3">
      <c r="A21" s="70" t="s">
        <v>50</v>
      </c>
      <c r="B21" s="92" t="s">
        <v>53</v>
      </c>
      <c r="C21" s="48">
        <v>18.5</v>
      </c>
      <c r="D21" s="93">
        <v>17</v>
      </c>
      <c r="E21" s="66">
        <f t="shared" si="0"/>
        <v>17.75</v>
      </c>
      <c r="F21" s="53">
        <v>16</v>
      </c>
      <c r="G21" s="61">
        <v>14.7</v>
      </c>
      <c r="H21" s="66">
        <f t="shared" si="1"/>
        <v>15.35</v>
      </c>
      <c r="I21" s="53">
        <v>16.7</v>
      </c>
      <c r="J21" s="61">
        <v>16.7</v>
      </c>
      <c r="K21" s="87">
        <f t="shared" si="3"/>
        <v>66.5</v>
      </c>
      <c r="L21" s="87">
        <f t="shared" si="4"/>
        <v>83.125</v>
      </c>
      <c r="M21" s="82">
        <f t="shared" ref="M21:M23" si="9">RANK($K21,$K$20:$K$23)</f>
        <v>1</v>
      </c>
      <c r="N21" s="83">
        <f t="shared" si="2"/>
        <v>1</v>
      </c>
    </row>
    <row r="22" spans="1:14" ht="19.5" customHeight="1" thickBot="1" x14ac:dyDescent="0.3">
      <c r="A22" s="70" t="s">
        <v>51</v>
      </c>
      <c r="B22" s="92" t="s">
        <v>53</v>
      </c>
      <c r="C22" s="48">
        <v>17.100000000000001</v>
      </c>
      <c r="D22" s="93">
        <v>15.1</v>
      </c>
      <c r="E22" s="66">
        <f t="shared" si="0"/>
        <v>16.100000000000001</v>
      </c>
      <c r="F22" s="53">
        <v>15.5</v>
      </c>
      <c r="G22" s="61">
        <v>11.2</v>
      </c>
      <c r="H22" s="66">
        <f t="shared" si="1"/>
        <v>13.35</v>
      </c>
      <c r="I22" s="53">
        <v>15.3</v>
      </c>
      <c r="J22" s="61">
        <v>13.7</v>
      </c>
      <c r="K22" s="87">
        <f t="shared" si="3"/>
        <v>58.45</v>
      </c>
      <c r="L22" s="87">
        <f t="shared" si="4"/>
        <v>73.0625</v>
      </c>
      <c r="M22" s="82">
        <f t="shared" si="9"/>
        <v>4</v>
      </c>
      <c r="N22" s="83">
        <f t="shared" si="2"/>
        <v>5</v>
      </c>
    </row>
    <row r="23" spans="1:14" ht="19.5" customHeight="1" thickBot="1" x14ac:dyDescent="0.3">
      <c r="A23" s="71" t="s">
        <v>52</v>
      </c>
      <c r="B23" s="96" t="s">
        <v>53</v>
      </c>
      <c r="C23" s="29">
        <v>17</v>
      </c>
      <c r="D23" s="46">
        <v>15.2</v>
      </c>
      <c r="E23" s="66">
        <f t="shared" si="0"/>
        <v>16.100000000000001</v>
      </c>
      <c r="F23" s="54">
        <v>15</v>
      </c>
      <c r="G23" s="62">
        <v>14.5</v>
      </c>
      <c r="H23" s="66">
        <f t="shared" si="1"/>
        <v>14.75</v>
      </c>
      <c r="I23" s="54">
        <v>14.9</v>
      </c>
      <c r="J23" s="62">
        <v>13.6</v>
      </c>
      <c r="K23" s="105">
        <f t="shared" si="3"/>
        <v>59.35</v>
      </c>
      <c r="L23" s="105">
        <f t="shared" si="4"/>
        <v>74.1875</v>
      </c>
      <c r="M23" s="82">
        <f t="shared" si="9"/>
        <v>3</v>
      </c>
      <c r="N23" s="106">
        <f t="shared" si="2"/>
        <v>3</v>
      </c>
    </row>
    <row r="24" spans="1:14" ht="19.5" customHeight="1" thickBot="1" x14ac:dyDescent="0.3">
      <c r="A24" s="44" t="s">
        <v>20</v>
      </c>
      <c r="B24" s="36"/>
      <c r="C24" s="13">
        <v>20</v>
      </c>
      <c r="D24" s="64">
        <v>20</v>
      </c>
      <c r="E24" s="99">
        <f t="shared" si="0"/>
        <v>20</v>
      </c>
      <c r="F24" s="56">
        <v>20</v>
      </c>
      <c r="G24" s="65">
        <v>20</v>
      </c>
      <c r="H24" s="99">
        <f t="shared" si="1"/>
        <v>20</v>
      </c>
      <c r="I24" s="56">
        <v>20</v>
      </c>
      <c r="J24" s="14">
        <v>20</v>
      </c>
      <c r="K24" s="86">
        <f t="shared" ref="K24" si="10">SUM(E24, H24, I24, J24)</f>
        <v>80</v>
      </c>
      <c r="L24" s="86">
        <f t="shared" ref="L24" si="11">K24*1.25</f>
        <v>100</v>
      </c>
      <c r="M24" s="40" t="s">
        <v>17</v>
      </c>
      <c r="N24" s="31" t="s">
        <v>17</v>
      </c>
    </row>
    <row r="25" spans="1:14" ht="19.5" customHeight="1" x14ac:dyDescent="0.25">
      <c r="A25" s="1"/>
      <c r="B25" s="1"/>
      <c r="C25" s="4"/>
      <c r="D25" s="4"/>
      <c r="E25" s="5"/>
      <c r="F25" s="6"/>
      <c r="G25" s="6"/>
      <c r="H25" s="5"/>
      <c r="I25" s="6"/>
      <c r="J25" s="6"/>
      <c r="K25" s="5"/>
      <c r="L25" s="5"/>
      <c r="M25" s="7"/>
      <c r="N25" s="7"/>
    </row>
    <row r="26" spans="1:14" ht="19.5" customHeight="1" x14ac:dyDescent="0.25">
      <c r="A26" s="1"/>
      <c r="B26" s="1"/>
      <c r="C26" s="4"/>
      <c r="D26" s="4"/>
      <c r="E26" s="5"/>
      <c r="F26" s="6"/>
      <c r="G26" s="6"/>
      <c r="H26" s="5"/>
      <c r="I26" s="6"/>
      <c r="J26" s="68"/>
      <c r="K26" s="5"/>
      <c r="L26" s="5"/>
      <c r="M26" s="7"/>
      <c r="N26" s="7"/>
    </row>
    <row r="27" spans="1:14" ht="19.5" customHeight="1" x14ac:dyDescent="0.25">
      <c r="A27" s="2"/>
      <c r="B27" s="2"/>
      <c r="C27" s="4"/>
      <c r="D27" s="4"/>
      <c r="E27" s="5"/>
      <c r="F27" s="6"/>
      <c r="G27" s="6"/>
      <c r="H27" s="5"/>
      <c r="I27" s="6"/>
      <c r="J27" s="6"/>
      <c r="K27" s="5"/>
      <c r="L27" s="5"/>
      <c r="M27" s="9"/>
      <c r="N27" s="9"/>
    </row>
  </sheetData>
  <mergeCells count="10">
    <mergeCell ref="A1:A3"/>
    <mergeCell ref="B1:B3"/>
    <mergeCell ref="M1:N1"/>
    <mergeCell ref="C1:E1"/>
    <mergeCell ref="F1:H1"/>
    <mergeCell ref="I1:J1"/>
    <mergeCell ref="N2:N3"/>
    <mergeCell ref="H2:H3"/>
    <mergeCell ref="E2:E3"/>
    <mergeCell ref="M2:M3"/>
  </mergeCells>
  <phoneticPr fontId="0" type="noConversion"/>
  <printOptions horizontalCentered="1"/>
  <pageMargins left="0.75" right="0.75" top="1.68" bottom="1" header="0.5" footer="0.5"/>
  <pageSetup scale="88" orientation="landscape" horizontalDpi="4294967293" verticalDpi="300" r:id="rId1"/>
  <headerFooter alignWithMargins="0">
    <oddHeader>&amp;C&amp;"Copperplate Gothic Bold,Regular"&amp;18Fourth Annual 
Dunlap Marching Eagles Invitational
&amp;16September 30, 2017&amp;18
&amp;12Field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zoomScaleSheetLayoutView="100" workbookViewId="0">
      <selection activeCell="F22" sqref="F22"/>
    </sheetView>
  </sheetViews>
  <sheetFormatPr defaultColWidth="9.109375" defaultRowHeight="18.75" customHeight="1" x14ac:dyDescent="0.25"/>
  <cols>
    <col min="1" max="1" width="26" style="15" bestFit="1" customWidth="1"/>
    <col min="2" max="2" width="8.44140625" style="15" customWidth="1"/>
    <col min="3" max="3" width="14.6640625" style="25" customWidth="1"/>
    <col min="4" max="5" width="7.6640625" style="23" customWidth="1"/>
    <col min="6" max="6" width="14.6640625" style="25" customWidth="1"/>
    <col min="7" max="8" width="7.6640625" style="23" customWidth="1"/>
    <col min="9" max="9" width="6" style="21" customWidth="1"/>
    <col min="10" max="11" width="7.6640625" style="15" customWidth="1"/>
    <col min="12" max="12" width="1.5546875" style="15" customWidth="1"/>
    <col min="13" max="14" width="9.109375" style="15"/>
    <col min="15" max="15" width="1.33203125" style="15" customWidth="1"/>
    <col min="16" max="16384" width="9.109375" style="15"/>
  </cols>
  <sheetData>
    <row r="1" spans="1:11" s="17" customFormat="1" ht="18.75" customHeight="1" x14ac:dyDescent="0.25">
      <c r="A1" s="140" t="s">
        <v>0</v>
      </c>
      <c r="B1" s="142" t="s">
        <v>1</v>
      </c>
      <c r="C1" s="38" t="s">
        <v>12</v>
      </c>
      <c r="D1" s="144" t="s">
        <v>9</v>
      </c>
      <c r="E1" s="145"/>
      <c r="F1" s="38" t="s">
        <v>13</v>
      </c>
      <c r="G1" s="144" t="s">
        <v>9</v>
      </c>
      <c r="H1" s="145"/>
      <c r="I1" s="16"/>
      <c r="J1" s="139"/>
      <c r="K1" s="139"/>
    </row>
    <row r="2" spans="1:11" s="17" customFormat="1" ht="18.75" customHeight="1" thickBot="1" x14ac:dyDescent="0.3">
      <c r="A2" s="141"/>
      <c r="B2" s="143"/>
      <c r="C2" s="39" t="s">
        <v>29</v>
      </c>
      <c r="D2" s="42" t="s">
        <v>8</v>
      </c>
      <c r="E2" s="43" t="s">
        <v>10</v>
      </c>
      <c r="F2" s="39" t="s">
        <v>54</v>
      </c>
      <c r="G2" s="42" t="s">
        <v>8</v>
      </c>
      <c r="H2" s="43" t="s">
        <v>10</v>
      </c>
      <c r="I2" s="16"/>
      <c r="J2" s="18"/>
      <c r="K2" s="18"/>
    </row>
    <row r="3" spans="1:11" ht="18.75" customHeight="1" thickBot="1" x14ac:dyDescent="0.3">
      <c r="A3" s="72" t="s">
        <v>31</v>
      </c>
      <c r="B3" s="32" t="s">
        <v>14</v>
      </c>
      <c r="C3" s="77">
        <v>37</v>
      </c>
      <c r="D3" s="116">
        <f>RANK(C3,C$3:C$6)</f>
        <v>3</v>
      </c>
      <c r="E3" s="117">
        <f t="shared" ref="E3:E22" si="0">RANK(C3,C$3:C$22)</f>
        <v>19</v>
      </c>
      <c r="F3" s="77">
        <v>42</v>
      </c>
      <c r="G3" s="116">
        <f>RANK(F3,F$3:F$6)</f>
        <v>4</v>
      </c>
      <c r="H3" s="41">
        <f t="shared" ref="H3:H22" si="1">RANK(F3,F$3:F$22)</f>
        <v>20</v>
      </c>
      <c r="I3" s="20"/>
      <c r="J3" s="3"/>
      <c r="K3" s="3"/>
    </row>
    <row r="4" spans="1:11" ht="18.75" customHeight="1" thickBot="1" x14ac:dyDescent="0.3">
      <c r="A4" s="70" t="s">
        <v>40</v>
      </c>
      <c r="B4" s="47" t="s">
        <v>14</v>
      </c>
      <c r="C4" s="78">
        <v>40</v>
      </c>
      <c r="D4" s="116">
        <f t="shared" ref="D4:D6" si="2">RANK(C4,C$3:C$6)</f>
        <v>2</v>
      </c>
      <c r="E4" s="117">
        <f t="shared" si="0"/>
        <v>18</v>
      </c>
      <c r="F4" s="78">
        <v>53</v>
      </c>
      <c r="G4" s="116">
        <f t="shared" ref="G4:G6" si="3">RANK(F4,F$3:F$6)</f>
        <v>2</v>
      </c>
      <c r="H4" s="41">
        <f t="shared" si="1"/>
        <v>18</v>
      </c>
      <c r="I4" s="20"/>
      <c r="J4" s="3"/>
      <c r="K4" s="3"/>
    </row>
    <row r="5" spans="1:11" ht="18.75" customHeight="1" thickBot="1" x14ac:dyDescent="0.3">
      <c r="A5" s="70" t="s">
        <v>25</v>
      </c>
      <c r="B5" s="47" t="s">
        <v>14</v>
      </c>
      <c r="C5" s="78"/>
      <c r="D5" s="116" t="e">
        <f t="shared" si="2"/>
        <v>#N/A</v>
      </c>
      <c r="E5" s="117" t="e">
        <f t="shared" si="0"/>
        <v>#N/A</v>
      </c>
      <c r="F5" s="78">
        <v>51</v>
      </c>
      <c r="G5" s="116">
        <f t="shared" si="3"/>
        <v>3</v>
      </c>
      <c r="H5" s="41">
        <f t="shared" si="1"/>
        <v>19</v>
      </c>
      <c r="I5" s="20"/>
      <c r="J5" s="3"/>
      <c r="K5" s="3"/>
    </row>
    <row r="6" spans="1:11" ht="18.75" customHeight="1" thickBot="1" x14ac:dyDescent="0.3">
      <c r="A6" s="71" t="s">
        <v>21</v>
      </c>
      <c r="B6" s="34" t="s">
        <v>14</v>
      </c>
      <c r="C6" s="79">
        <v>45</v>
      </c>
      <c r="D6" s="116">
        <f t="shared" si="2"/>
        <v>1</v>
      </c>
      <c r="E6" s="117">
        <f t="shared" si="0"/>
        <v>17</v>
      </c>
      <c r="F6" s="79">
        <v>56</v>
      </c>
      <c r="G6" s="116">
        <f t="shared" si="3"/>
        <v>1</v>
      </c>
      <c r="H6" s="41">
        <f t="shared" si="1"/>
        <v>16</v>
      </c>
      <c r="I6" s="20"/>
      <c r="J6" s="3"/>
      <c r="K6" s="3"/>
    </row>
    <row r="7" spans="1:11" ht="18.75" customHeight="1" thickBot="1" x14ac:dyDescent="0.3">
      <c r="A7" s="72" t="s">
        <v>41</v>
      </c>
      <c r="B7" s="35" t="s">
        <v>15</v>
      </c>
      <c r="C7" s="77">
        <v>70</v>
      </c>
      <c r="D7" s="116">
        <f>RANK(C7,C$7:C$10)</f>
        <v>1</v>
      </c>
      <c r="E7" s="117">
        <f t="shared" si="0"/>
        <v>10</v>
      </c>
      <c r="F7" s="77">
        <v>68</v>
      </c>
      <c r="G7" s="116">
        <f>RANK(F7,F$7:F$10)</f>
        <v>3</v>
      </c>
      <c r="H7" s="41">
        <f t="shared" si="1"/>
        <v>14</v>
      </c>
      <c r="I7" s="20"/>
      <c r="J7" s="3"/>
      <c r="K7" s="3"/>
    </row>
    <row r="8" spans="1:11" ht="18.75" customHeight="1" thickBot="1" x14ac:dyDescent="0.3">
      <c r="A8" s="73" t="s">
        <v>42</v>
      </c>
      <c r="B8" s="33" t="s">
        <v>15</v>
      </c>
      <c r="C8" s="78">
        <v>68</v>
      </c>
      <c r="D8" s="116">
        <f t="shared" ref="D8:D10" si="4">RANK(C8,C$7:C$10)</f>
        <v>2</v>
      </c>
      <c r="E8" s="117">
        <f t="shared" si="0"/>
        <v>11</v>
      </c>
      <c r="F8" s="78">
        <v>71</v>
      </c>
      <c r="G8" s="116">
        <f t="shared" ref="G8:G10" si="5">RANK(F8,F$7:F$10)</f>
        <v>2</v>
      </c>
      <c r="H8" s="41">
        <f t="shared" si="1"/>
        <v>13</v>
      </c>
      <c r="I8" s="20"/>
      <c r="J8" s="3"/>
      <c r="K8" s="3"/>
    </row>
    <row r="9" spans="1:11" ht="18.75" customHeight="1" thickBot="1" x14ac:dyDescent="0.3">
      <c r="A9" s="69" t="s">
        <v>43</v>
      </c>
      <c r="B9" s="109" t="s">
        <v>15</v>
      </c>
      <c r="C9" s="78">
        <v>53</v>
      </c>
      <c r="D9" s="116">
        <f t="shared" si="4"/>
        <v>3</v>
      </c>
      <c r="E9" s="117">
        <f t="shared" si="0"/>
        <v>13</v>
      </c>
      <c r="F9" s="78">
        <v>74</v>
      </c>
      <c r="G9" s="116">
        <f t="shared" si="5"/>
        <v>1</v>
      </c>
      <c r="H9" s="41">
        <f t="shared" si="1"/>
        <v>11</v>
      </c>
      <c r="I9" s="20"/>
      <c r="J9" s="3"/>
      <c r="K9" s="3"/>
    </row>
    <row r="10" spans="1:11" ht="18.75" customHeight="1" thickBot="1" x14ac:dyDescent="0.3">
      <c r="A10" s="110" t="s">
        <v>44</v>
      </c>
      <c r="B10" s="34" t="s">
        <v>15</v>
      </c>
      <c r="C10" s="79">
        <v>46</v>
      </c>
      <c r="D10" s="116">
        <f t="shared" si="4"/>
        <v>4</v>
      </c>
      <c r="E10" s="117">
        <f t="shared" si="0"/>
        <v>16</v>
      </c>
      <c r="F10" s="79">
        <v>54</v>
      </c>
      <c r="G10" s="116">
        <f t="shared" si="5"/>
        <v>4</v>
      </c>
      <c r="H10" s="41">
        <f t="shared" si="1"/>
        <v>17</v>
      </c>
      <c r="I10" s="20"/>
      <c r="J10" s="3"/>
      <c r="K10" s="3"/>
    </row>
    <row r="11" spans="1:11" ht="18.75" customHeight="1" thickBot="1" x14ac:dyDescent="0.3">
      <c r="A11" s="74" t="s">
        <v>45</v>
      </c>
      <c r="B11" s="35" t="s">
        <v>16</v>
      </c>
      <c r="C11" s="77">
        <v>47</v>
      </c>
      <c r="D11" s="116">
        <f>RANK(C11,C$11:C$14)</f>
        <v>4</v>
      </c>
      <c r="E11" s="117">
        <f t="shared" si="0"/>
        <v>15</v>
      </c>
      <c r="F11" s="77">
        <v>66</v>
      </c>
      <c r="G11" s="116">
        <f>RANK(F11,F$11:F$14)</f>
        <v>4</v>
      </c>
      <c r="H11" s="41">
        <f t="shared" si="1"/>
        <v>15</v>
      </c>
      <c r="I11" s="20"/>
      <c r="J11" s="3"/>
      <c r="K11" s="3"/>
    </row>
    <row r="12" spans="1:11" ht="18.75" customHeight="1" thickBot="1" x14ac:dyDescent="0.3">
      <c r="A12" s="73" t="s">
        <v>26</v>
      </c>
      <c r="B12" s="49" t="s">
        <v>16</v>
      </c>
      <c r="C12" s="78">
        <v>78</v>
      </c>
      <c r="D12" s="116">
        <f t="shared" ref="D12:D14" si="6">RANK(C12,C$11:C$14)</f>
        <v>1</v>
      </c>
      <c r="E12" s="117">
        <f t="shared" si="0"/>
        <v>8</v>
      </c>
      <c r="F12" s="78">
        <v>77</v>
      </c>
      <c r="G12" s="116">
        <f t="shared" ref="G12:G14" si="7">RANK(F12,F$11:F$14)</f>
        <v>1</v>
      </c>
      <c r="H12" s="41">
        <f t="shared" si="1"/>
        <v>6</v>
      </c>
      <c r="I12" s="20"/>
      <c r="J12" s="3"/>
      <c r="K12" s="3"/>
    </row>
    <row r="13" spans="1:11" ht="18.75" customHeight="1" thickBot="1" x14ac:dyDescent="0.3">
      <c r="A13" s="73" t="s">
        <v>22</v>
      </c>
      <c r="B13" s="118" t="s">
        <v>16</v>
      </c>
      <c r="C13" s="78">
        <v>66</v>
      </c>
      <c r="D13" s="116">
        <f t="shared" si="6"/>
        <v>2</v>
      </c>
      <c r="E13" s="117">
        <f t="shared" si="0"/>
        <v>12</v>
      </c>
      <c r="F13" s="78">
        <v>75</v>
      </c>
      <c r="G13" s="116">
        <f t="shared" si="7"/>
        <v>3</v>
      </c>
      <c r="H13" s="41">
        <f t="shared" si="1"/>
        <v>9</v>
      </c>
      <c r="J13" s="3"/>
      <c r="K13" s="3"/>
    </row>
    <row r="14" spans="1:11" ht="18.75" customHeight="1" thickBot="1" x14ac:dyDescent="0.3">
      <c r="A14" s="113" t="s">
        <v>46</v>
      </c>
      <c r="B14" s="119" t="s">
        <v>16</v>
      </c>
      <c r="C14" s="79">
        <v>53</v>
      </c>
      <c r="D14" s="116">
        <f t="shared" si="6"/>
        <v>3</v>
      </c>
      <c r="E14" s="117">
        <f t="shared" si="0"/>
        <v>13</v>
      </c>
      <c r="F14" s="79">
        <v>76</v>
      </c>
      <c r="G14" s="116">
        <f t="shared" si="7"/>
        <v>2</v>
      </c>
      <c r="H14" s="41">
        <f t="shared" si="1"/>
        <v>8</v>
      </c>
      <c r="J14" s="3"/>
      <c r="K14" s="3"/>
    </row>
    <row r="15" spans="1:11" ht="18.75" customHeight="1" thickBot="1" x14ac:dyDescent="0.3">
      <c r="A15" s="72" t="s">
        <v>47</v>
      </c>
      <c r="B15" s="115" t="s">
        <v>24</v>
      </c>
      <c r="C15" s="77">
        <v>81</v>
      </c>
      <c r="D15" s="116">
        <f>RANK(C15,C$15:C$18)</f>
        <v>2</v>
      </c>
      <c r="E15" s="117">
        <f t="shared" si="0"/>
        <v>5</v>
      </c>
      <c r="F15" s="77">
        <v>77</v>
      </c>
      <c r="G15" s="116">
        <f>RANK(F15,F$15:F$18)</f>
        <v>2</v>
      </c>
      <c r="H15" s="41">
        <f t="shared" si="1"/>
        <v>6</v>
      </c>
      <c r="J15" s="3"/>
      <c r="K15" s="3"/>
    </row>
    <row r="16" spans="1:11" ht="18.75" customHeight="1" thickBot="1" x14ac:dyDescent="0.3">
      <c r="A16" s="69" t="s">
        <v>32</v>
      </c>
      <c r="B16" s="109" t="s">
        <v>24</v>
      </c>
      <c r="C16" s="78">
        <v>83</v>
      </c>
      <c r="D16" s="116">
        <f t="shared" ref="D16:D18" si="8">RANK(C16,C$15:C$18)</f>
        <v>1</v>
      </c>
      <c r="E16" s="117">
        <f t="shared" si="0"/>
        <v>4</v>
      </c>
      <c r="F16" s="78">
        <v>88</v>
      </c>
      <c r="G16" s="116">
        <f t="shared" ref="G16:G18" si="9">RANK(F16,F$15:F$18)</f>
        <v>1</v>
      </c>
      <c r="H16" s="41">
        <f t="shared" si="1"/>
        <v>2</v>
      </c>
      <c r="J16" s="3"/>
      <c r="K16" s="3"/>
    </row>
    <row r="17" spans="1:17" ht="18.75" customHeight="1" thickBot="1" x14ac:dyDescent="0.3">
      <c r="A17" s="70" t="s">
        <v>23</v>
      </c>
      <c r="B17" s="92" t="s">
        <v>24</v>
      </c>
      <c r="C17" s="78">
        <v>78</v>
      </c>
      <c r="D17" s="116">
        <f t="shared" si="8"/>
        <v>4</v>
      </c>
      <c r="E17" s="117">
        <f t="shared" si="0"/>
        <v>8</v>
      </c>
      <c r="F17" s="78">
        <v>75</v>
      </c>
      <c r="G17" s="116">
        <f t="shared" si="9"/>
        <v>3</v>
      </c>
      <c r="H17" s="41">
        <f t="shared" si="1"/>
        <v>9</v>
      </c>
      <c r="J17" s="3"/>
      <c r="K17" s="3"/>
    </row>
    <row r="18" spans="1:17" ht="18.75" customHeight="1" thickBot="1" x14ac:dyDescent="0.3">
      <c r="A18" s="71" t="s">
        <v>48</v>
      </c>
      <c r="B18" s="96" t="s">
        <v>24</v>
      </c>
      <c r="C18" s="79">
        <v>80</v>
      </c>
      <c r="D18" s="116">
        <f t="shared" si="8"/>
        <v>3</v>
      </c>
      <c r="E18" s="117">
        <f t="shared" si="0"/>
        <v>6</v>
      </c>
      <c r="F18" s="79">
        <v>74</v>
      </c>
      <c r="G18" s="116">
        <f t="shared" si="9"/>
        <v>4</v>
      </c>
      <c r="H18" s="41">
        <f t="shared" si="1"/>
        <v>11</v>
      </c>
      <c r="J18" s="3"/>
      <c r="K18" s="3"/>
    </row>
    <row r="19" spans="1:17" ht="18.75" customHeight="1" thickBot="1" x14ac:dyDescent="0.3">
      <c r="A19" s="94" t="s">
        <v>49</v>
      </c>
      <c r="B19" s="95" t="s">
        <v>53</v>
      </c>
      <c r="C19" s="77">
        <v>87</v>
      </c>
      <c r="D19" s="116">
        <f>RANK(C19,C$19:C$22)</f>
        <v>2</v>
      </c>
      <c r="E19" s="117">
        <f t="shared" si="0"/>
        <v>2</v>
      </c>
      <c r="F19" s="77">
        <v>84</v>
      </c>
      <c r="G19" s="116">
        <f>RANK(F19,F$19:F$22)</f>
        <v>4</v>
      </c>
      <c r="H19" s="41">
        <f t="shared" si="1"/>
        <v>5</v>
      </c>
      <c r="J19" s="3"/>
      <c r="K19" s="3"/>
    </row>
    <row r="20" spans="1:17" ht="18.75" customHeight="1" thickBot="1" x14ac:dyDescent="0.3">
      <c r="A20" s="70" t="s">
        <v>50</v>
      </c>
      <c r="B20" s="92" t="s">
        <v>53</v>
      </c>
      <c r="C20" s="78">
        <v>85</v>
      </c>
      <c r="D20" s="116">
        <f t="shared" ref="D20:D22" si="10">RANK(C20,C$19:C$22)</f>
        <v>3</v>
      </c>
      <c r="E20" s="117">
        <f t="shared" si="0"/>
        <v>3</v>
      </c>
      <c r="F20" s="78">
        <v>89</v>
      </c>
      <c r="G20" s="116">
        <f t="shared" ref="G20:G22" si="11">RANK(F20,F$19:F$22)</f>
        <v>1</v>
      </c>
      <c r="H20" s="41">
        <f t="shared" si="1"/>
        <v>1</v>
      </c>
      <c r="J20" s="3"/>
      <c r="K20" s="3"/>
    </row>
    <row r="21" spans="1:17" ht="18.75" customHeight="1" thickBot="1" x14ac:dyDescent="0.3">
      <c r="A21" s="70" t="s">
        <v>51</v>
      </c>
      <c r="B21" s="92" t="s">
        <v>53</v>
      </c>
      <c r="C21" s="78">
        <v>79</v>
      </c>
      <c r="D21" s="116">
        <f t="shared" si="10"/>
        <v>4</v>
      </c>
      <c r="E21" s="117">
        <f t="shared" si="0"/>
        <v>7</v>
      </c>
      <c r="F21" s="78">
        <v>85</v>
      </c>
      <c r="G21" s="116">
        <f t="shared" si="11"/>
        <v>3</v>
      </c>
      <c r="H21" s="41">
        <f t="shared" si="1"/>
        <v>4</v>
      </c>
      <c r="J21" s="3"/>
      <c r="K21" s="3"/>
    </row>
    <row r="22" spans="1:17" ht="18.75" customHeight="1" thickBot="1" x14ac:dyDescent="0.3">
      <c r="A22" s="71" t="s">
        <v>52</v>
      </c>
      <c r="B22" s="96" t="s">
        <v>53</v>
      </c>
      <c r="C22" s="79">
        <v>88</v>
      </c>
      <c r="D22" s="116">
        <f t="shared" si="10"/>
        <v>1</v>
      </c>
      <c r="E22" s="117">
        <f t="shared" si="0"/>
        <v>1</v>
      </c>
      <c r="F22" s="79">
        <v>86</v>
      </c>
      <c r="G22" s="116">
        <f t="shared" si="11"/>
        <v>2</v>
      </c>
      <c r="H22" s="41">
        <f t="shared" si="1"/>
        <v>3</v>
      </c>
      <c r="J22" s="3"/>
      <c r="K22" s="3"/>
    </row>
    <row r="23" spans="1:17" ht="18.75" customHeight="1" thickBot="1" x14ac:dyDescent="0.3">
      <c r="A23" s="44" t="s">
        <v>19</v>
      </c>
      <c r="B23" s="30"/>
      <c r="C23" s="80">
        <v>100</v>
      </c>
      <c r="D23" s="76" t="s">
        <v>17</v>
      </c>
      <c r="E23" s="76" t="s">
        <v>17</v>
      </c>
      <c r="F23" s="80">
        <v>100</v>
      </c>
      <c r="G23" s="76" t="s">
        <v>17</v>
      </c>
      <c r="H23" s="76" t="s">
        <v>17</v>
      </c>
      <c r="J23" s="23"/>
      <c r="K23" s="23"/>
      <c r="M23" s="23"/>
      <c r="N23" s="23"/>
      <c r="P23" s="23"/>
      <c r="Q23" s="23"/>
    </row>
    <row r="24" spans="1:17" ht="18.75" customHeight="1" x14ac:dyDescent="0.25">
      <c r="A24" s="3"/>
      <c r="B24" s="3"/>
      <c r="C24" s="22"/>
      <c r="D24" s="3"/>
      <c r="E24" s="3"/>
      <c r="F24" s="22"/>
      <c r="G24" s="3"/>
      <c r="H24" s="3"/>
      <c r="J24" s="23"/>
      <c r="K24" s="23"/>
      <c r="M24" s="23"/>
      <c r="N24" s="23"/>
      <c r="P24" s="23"/>
      <c r="Q24" s="23"/>
    </row>
    <row r="25" spans="1:17" ht="18.75" customHeight="1" x14ac:dyDescent="0.25">
      <c r="A25" s="3"/>
      <c r="B25" s="3"/>
      <c r="C25" s="22"/>
      <c r="D25" s="3"/>
      <c r="E25" s="3"/>
      <c r="F25" s="22"/>
      <c r="G25" s="3"/>
      <c r="H25" s="3"/>
      <c r="J25" s="23"/>
      <c r="K25" s="23"/>
      <c r="M25" s="23"/>
      <c r="N25" s="23"/>
      <c r="P25" s="23"/>
      <c r="Q25" s="23"/>
    </row>
    <row r="26" spans="1:17" ht="18.75" customHeight="1" x14ac:dyDescent="0.25">
      <c r="A26" s="19"/>
      <c r="B26" s="19"/>
      <c r="C26" s="22"/>
      <c r="D26" s="24"/>
      <c r="E26" s="24"/>
      <c r="F26" s="22"/>
      <c r="G26" s="24"/>
      <c r="H26" s="24"/>
    </row>
  </sheetData>
  <mergeCells count="5">
    <mergeCell ref="J1:K1"/>
    <mergeCell ref="A1:A2"/>
    <mergeCell ref="B1:B2"/>
    <mergeCell ref="D1:E1"/>
    <mergeCell ref="G1:H1"/>
  </mergeCells>
  <phoneticPr fontId="0" type="noConversion"/>
  <printOptions horizontalCentered="1"/>
  <pageMargins left="0.75" right="0.75" top="1.65" bottom="1" header="0.5" footer="0.5"/>
  <pageSetup orientation="landscape" r:id="rId1"/>
  <headerFooter alignWithMargins="0">
    <oddHeader>&amp;C&amp;"Copperplate Gothic Bold,Regular"&amp;18Fourth Annual 
Dunlap Marching Eagles Invitational
&amp;16September 30, 2017&amp;18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 Recap</vt:lpstr>
      <vt:lpstr>Captions</vt:lpstr>
      <vt:lpstr>Captions!Print_Area</vt:lpstr>
      <vt:lpstr>'Field Recap'!Print_Area</vt:lpstr>
    </vt:vector>
  </TitlesOfParts>
  <Company>Morton CUSD 709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neavjep</dc:creator>
  <cp:lastModifiedBy>Shea, Jill</cp:lastModifiedBy>
  <cp:lastPrinted>2017-09-25T19:26:28Z</cp:lastPrinted>
  <dcterms:created xsi:type="dcterms:W3CDTF">2006-09-11T23:40:58Z</dcterms:created>
  <dcterms:modified xsi:type="dcterms:W3CDTF">2021-10-17T03:05:32Z</dcterms:modified>
</cp:coreProperties>
</file>