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17" activeTab="1"/>
  </bookViews>
  <sheets>
    <sheet name="Field Recap" sheetId="1" r:id="rId1"/>
    <sheet name="Field Captions" sheetId="2" r:id="rId2"/>
  </sheets>
  <definedNames>
    <definedName name="_xlnm.Print_Area" localSheetId="1">'Field Captions'!$A$1:$M$16</definedName>
    <definedName name="_xlnm.Print_Area" localSheetId="0">'Field Recap'!$A$1:$P$17</definedName>
  </definedNames>
  <calcPr fullCalcOnLoad="1"/>
</workbook>
</file>

<file path=xl/sharedStrings.xml><?xml version="1.0" encoding="utf-8"?>
<sst xmlns="http://schemas.openxmlformats.org/spreadsheetml/2006/main" count="110" uniqueCount="51">
  <si>
    <t>SCHOOL</t>
  </si>
  <si>
    <t>CLASS</t>
  </si>
  <si>
    <t>MUSIC PERFORMANCE</t>
  </si>
  <si>
    <t>VISUAL PERFORMANCE</t>
  </si>
  <si>
    <t>GENERAL EFFECT</t>
  </si>
  <si>
    <t>TOTAL</t>
  </si>
  <si>
    <t>PLACE</t>
  </si>
  <si>
    <t>Ind.</t>
  </si>
  <si>
    <t>Ens.</t>
  </si>
  <si>
    <t>Avg.</t>
  </si>
  <si>
    <t>Mus 1</t>
  </si>
  <si>
    <t>Mus 2</t>
  </si>
  <si>
    <t>Mus Total</t>
  </si>
  <si>
    <t>Vis</t>
  </si>
  <si>
    <t>GE Total</t>
  </si>
  <si>
    <t>Class</t>
  </si>
  <si>
    <t>Overall</t>
  </si>
  <si>
    <t>Adelmann</t>
  </si>
  <si>
    <t>McNulty</t>
  </si>
  <si>
    <t>Weber</t>
  </si>
  <si>
    <t>Baker</t>
  </si>
  <si>
    <t>Ponzo</t>
  </si>
  <si>
    <t>Cook</t>
  </si>
  <si>
    <t>Spaeth</t>
  </si>
  <si>
    <t>East Peoria HS</t>
  </si>
  <si>
    <t>A</t>
  </si>
  <si>
    <t>Olympia HS</t>
  </si>
  <si>
    <t>Geneseo HS</t>
  </si>
  <si>
    <t>Macomb HS</t>
  </si>
  <si>
    <t>AA</t>
  </si>
  <si>
    <t>Pekin HS</t>
  </si>
  <si>
    <t>Davenport Central HS</t>
  </si>
  <si>
    <t>Dunlap HS</t>
  </si>
  <si>
    <t>Limestone HS</t>
  </si>
  <si>
    <t>Washington HS</t>
  </si>
  <si>
    <t>AAA</t>
  </si>
  <si>
    <t>Monticello HS</t>
  </si>
  <si>
    <t>United Township HS</t>
  </si>
  <si>
    <t>Normal West HS</t>
  </si>
  <si>
    <t>Bloomington HS</t>
  </si>
  <si>
    <t>Morton HS</t>
  </si>
  <si>
    <t>EXH</t>
  </si>
  <si>
    <t>N/A</t>
  </si>
  <si>
    <t>AUXILIARY</t>
  </si>
  <si>
    <t>PERCUSSION</t>
  </si>
  <si>
    <t>WINDS</t>
  </si>
  <si>
    <t>Coady</t>
  </si>
  <si>
    <t>Beale</t>
  </si>
  <si>
    <t>Score</t>
  </si>
  <si>
    <t>Geneseo</t>
  </si>
  <si>
    <t>Morton H.S.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</si>
</sst>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* #,##0.00_);_(* \(#,##0.00\);_(* \-??_);_(@_)"/>
    <numFmt numFmtId="166" formatCode="_(* #,##0.0_);_(* \(#,##0.0\);_(* \-??_);_(@_)"/>
    <numFmt numFmtId="167" formatCode="@"/>
    <numFmt numFmtId="168" formatCode="_(* #,##0_);_(* \(#,##0\);_(* \-??_);_(@_)"/>
  </numFmts>
  <fonts count="5">
    <font>
      <sz val="10"/>
      <name val="Arial"/>
      <family val="2"/>
    </font>
    <font>
      <b/>
      <sz val="10"/>
      <name val="Arial"/>
      <family val="2"/>
    </font>
    <font>
      <sz val="9.9"/>
      <color indexed="63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1">
    <xf numFmtId="164" fontId="0" fillId="0" borderId="0" xfId="0" applyAlignment="1">
      <alignment/>
    </xf>
    <xf numFmtId="166" fontId="0" fillId="0" borderId="0" xfId="15" applyNumberFormat="1" applyFont="1" applyFill="1" applyBorder="1" applyAlignment="1" applyProtection="1">
      <alignment/>
      <protection/>
    </xf>
    <xf numFmtId="165" fontId="0" fillId="0" borderId="0" xfId="15" applyFont="1" applyFill="1" applyBorder="1" applyAlignment="1" applyProtection="1">
      <alignment/>
      <protection/>
    </xf>
    <xf numFmtId="167" fontId="0" fillId="0" borderId="0" xfId="15" applyNumberFormat="1" applyFont="1" applyFill="1" applyBorder="1" applyAlignment="1" applyProtection="1">
      <alignment horizontal="center"/>
      <protection/>
    </xf>
    <xf numFmtId="166" fontId="1" fillId="0" borderId="1" xfId="15" applyNumberFormat="1" applyFont="1" applyFill="1" applyBorder="1" applyAlignment="1" applyProtection="1">
      <alignment horizontal="center" vertical="center"/>
      <protection/>
    </xf>
    <xf numFmtId="166" fontId="1" fillId="0" borderId="2" xfId="15" applyNumberFormat="1" applyFont="1" applyFill="1" applyBorder="1" applyAlignment="1" applyProtection="1">
      <alignment horizontal="center" vertical="center"/>
      <protection/>
    </xf>
    <xf numFmtId="166" fontId="1" fillId="0" borderId="3" xfId="15" applyNumberFormat="1" applyFont="1" applyFill="1" applyBorder="1" applyAlignment="1" applyProtection="1">
      <alignment horizontal="center" vertical="center"/>
      <protection/>
    </xf>
    <xf numFmtId="165" fontId="1" fillId="0" borderId="4" xfId="15" applyFont="1" applyFill="1" applyBorder="1" applyAlignment="1" applyProtection="1">
      <alignment horizontal="center" vertical="center"/>
      <protection/>
    </xf>
    <xf numFmtId="167" fontId="1" fillId="0" borderId="3" xfId="15" applyNumberFormat="1" applyFont="1" applyFill="1" applyBorder="1" applyAlignment="1" applyProtection="1">
      <alignment horizontal="center" vertical="center"/>
      <protection/>
    </xf>
    <xf numFmtId="166" fontId="1" fillId="0" borderId="0" xfId="15" applyNumberFormat="1" applyFont="1" applyFill="1" applyBorder="1" applyAlignment="1" applyProtection="1">
      <alignment/>
      <protection/>
    </xf>
    <xf numFmtId="166" fontId="1" fillId="0" borderId="5" xfId="15" applyNumberFormat="1" applyFont="1" applyFill="1" applyBorder="1" applyAlignment="1" applyProtection="1">
      <alignment horizontal="center" vertical="center"/>
      <protection/>
    </xf>
    <xf numFmtId="166" fontId="1" fillId="0" borderId="6" xfId="15" applyNumberFormat="1" applyFont="1" applyFill="1" applyBorder="1" applyAlignment="1" applyProtection="1">
      <alignment horizontal="center" vertical="center"/>
      <protection/>
    </xf>
    <xf numFmtId="165" fontId="1" fillId="0" borderId="7" xfId="15" applyFont="1" applyFill="1" applyBorder="1" applyAlignment="1" applyProtection="1">
      <alignment horizontal="center" vertical="center"/>
      <protection/>
    </xf>
    <xf numFmtId="165" fontId="1" fillId="0" borderId="8" xfId="15" applyFont="1" applyFill="1" applyBorder="1" applyAlignment="1" applyProtection="1">
      <alignment horizontal="center" vertical="center"/>
      <protection/>
    </xf>
    <xf numFmtId="167" fontId="1" fillId="0" borderId="9" xfId="15" applyNumberFormat="1" applyFont="1" applyFill="1" applyBorder="1" applyAlignment="1" applyProtection="1">
      <alignment horizontal="center" vertical="center"/>
      <protection/>
    </xf>
    <xf numFmtId="167" fontId="1" fillId="0" borderId="7" xfId="15" applyNumberFormat="1" applyFont="1" applyFill="1" applyBorder="1" applyAlignment="1" applyProtection="1">
      <alignment horizontal="center" vertical="center"/>
      <protection/>
    </xf>
    <xf numFmtId="166" fontId="1" fillId="0" borderId="9" xfId="15" applyNumberFormat="1" applyFont="1" applyFill="1" applyBorder="1" applyAlignment="1" applyProtection="1">
      <alignment horizontal="center" vertical="center"/>
      <protection/>
    </xf>
    <xf numFmtId="166" fontId="1" fillId="0" borderId="8" xfId="15" applyNumberFormat="1" applyFont="1" applyFill="1" applyBorder="1" applyAlignment="1" applyProtection="1">
      <alignment horizontal="center" vertical="center"/>
      <protection/>
    </xf>
    <xf numFmtId="166" fontId="1" fillId="2" borderId="8" xfId="15" applyNumberFormat="1" applyFont="1" applyFill="1" applyBorder="1" applyAlignment="1" applyProtection="1">
      <alignment horizontal="center" vertical="center"/>
      <protection/>
    </xf>
    <xf numFmtId="164" fontId="2" fillId="0" borderId="10" xfId="0" applyFont="1" applyBorder="1" applyAlignment="1">
      <alignment/>
    </xf>
    <xf numFmtId="164" fontId="3" fillId="0" borderId="11" xfId="0" applyFont="1" applyFill="1" applyBorder="1" applyAlignment="1">
      <alignment horizontal="center"/>
    </xf>
    <xf numFmtId="165" fontId="0" fillId="0" borderId="10" xfId="15" applyNumberFormat="1" applyFont="1" applyFill="1" applyBorder="1" applyAlignment="1" applyProtection="1">
      <alignment horizontal="right" vertical="center"/>
      <protection/>
    </xf>
    <xf numFmtId="165" fontId="0" fillId="0" borderId="12" xfId="15" applyNumberFormat="1" applyFont="1" applyFill="1" applyBorder="1" applyAlignment="1" applyProtection="1">
      <alignment horizontal="right" vertical="center"/>
      <protection/>
    </xf>
    <xf numFmtId="165" fontId="0" fillId="0" borderId="13" xfId="15" applyNumberFormat="1" applyFont="1" applyFill="1" applyBorder="1" applyAlignment="1" applyProtection="1">
      <alignment horizontal="right" vertical="center"/>
      <protection/>
    </xf>
    <xf numFmtId="165" fontId="0" fillId="0" borderId="14" xfId="15" applyNumberFormat="1" applyFont="1" applyFill="1" applyBorder="1" applyAlignment="1" applyProtection="1">
      <alignment horizontal="right" vertical="center"/>
      <protection/>
    </xf>
    <xf numFmtId="164" fontId="0" fillId="0" borderId="10" xfId="15" applyNumberFormat="1" applyFont="1" applyFill="1" applyBorder="1" applyAlignment="1" applyProtection="1">
      <alignment horizontal="center" vertical="center"/>
      <protection/>
    </xf>
    <xf numFmtId="164" fontId="0" fillId="0" borderId="13" xfId="15" applyNumberFormat="1" applyFont="1" applyFill="1" applyBorder="1" applyAlignment="1" applyProtection="1">
      <alignment horizontal="center" vertical="center"/>
      <protection/>
    </xf>
    <xf numFmtId="164" fontId="2" fillId="0" borderId="5" xfId="0" applyFont="1" applyBorder="1" applyAlignment="1">
      <alignment/>
    </xf>
    <xf numFmtId="164" fontId="3" fillId="0" borderId="15" xfId="0" applyFont="1" applyFill="1" applyBorder="1" applyAlignment="1">
      <alignment horizontal="center"/>
    </xf>
    <xf numFmtId="165" fontId="0" fillId="0" borderId="5" xfId="15" applyNumberFormat="1" applyFont="1" applyFill="1" applyBorder="1" applyAlignment="1" applyProtection="1">
      <alignment horizontal="right" vertical="center"/>
      <protection/>
    </xf>
    <xf numFmtId="165" fontId="0" fillId="0" borderId="6" xfId="15" applyNumberFormat="1" applyFont="1" applyFill="1" applyBorder="1" applyAlignment="1" applyProtection="1">
      <alignment horizontal="right" vertical="center"/>
      <protection/>
    </xf>
    <xf numFmtId="165" fontId="0" fillId="0" borderId="16" xfId="15" applyNumberFormat="1" applyFont="1" applyFill="1" applyBorder="1" applyAlignment="1" applyProtection="1">
      <alignment horizontal="right" vertical="center"/>
      <protection/>
    </xf>
    <xf numFmtId="164" fontId="0" fillId="0" borderId="5" xfId="15" applyNumberFormat="1" applyFont="1" applyFill="1" applyBorder="1" applyAlignment="1" applyProtection="1">
      <alignment horizontal="center" vertical="center"/>
      <protection/>
    </xf>
    <xf numFmtId="164" fontId="0" fillId="0" borderId="16" xfId="15" applyNumberFormat="1" applyFont="1" applyFill="1" applyBorder="1" applyAlignment="1" applyProtection="1">
      <alignment horizontal="center" vertical="center"/>
      <protection/>
    </xf>
    <xf numFmtId="164" fontId="2" fillId="0" borderId="9" xfId="0" applyFont="1" applyBorder="1" applyAlignment="1">
      <alignment/>
    </xf>
    <xf numFmtId="164" fontId="3" fillId="0" borderId="17" xfId="0" applyFont="1" applyFill="1" applyBorder="1" applyAlignment="1">
      <alignment horizontal="center"/>
    </xf>
    <xf numFmtId="165" fontId="0" fillId="0" borderId="9" xfId="15" applyNumberFormat="1" applyFont="1" applyFill="1" applyBorder="1" applyAlignment="1" applyProtection="1">
      <alignment horizontal="right" vertical="center"/>
      <protection/>
    </xf>
    <xf numFmtId="165" fontId="0" fillId="0" borderId="8" xfId="15" applyNumberFormat="1" applyFont="1" applyFill="1" applyBorder="1" applyAlignment="1" applyProtection="1">
      <alignment horizontal="right" vertical="center"/>
      <protection/>
    </xf>
    <xf numFmtId="165" fontId="0" fillId="0" borderId="7" xfId="15" applyNumberFormat="1" applyFont="1" applyFill="1" applyBorder="1" applyAlignment="1" applyProtection="1">
      <alignment horizontal="right" vertical="center"/>
      <protection/>
    </xf>
    <xf numFmtId="164" fontId="0" fillId="0" borderId="9" xfId="15" applyNumberFormat="1" applyFont="1" applyFill="1" applyBorder="1" applyAlignment="1" applyProtection="1">
      <alignment horizontal="center" vertical="center"/>
      <protection/>
    </xf>
    <xf numFmtId="164" fontId="0" fillId="0" borderId="7" xfId="15" applyNumberFormat="1" applyFont="1" applyFill="1" applyBorder="1" applyAlignment="1" applyProtection="1">
      <alignment horizontal="center" vertical="center"/>
      <protection/>
    </xf>
    <xf numFmtId="164" fontId="3" fillId="0" borderId="16" xfId="0" applyFont="1" applyFill="1" applyBorder="1" applyAlignment="1">
      <alignment horizontal="center"/>
    </xf>
    <xf numFmtId="164" fontId="3" fillId="0" borderId="7" xfId="0" applyFont="1" applyFill="1" applyBorder="1" applyAlignment="1">
      <alignment horizontal="center"/>
    </xf>
    <xf numFmtId="165" fontId="0" fillId="0" borderId="9" xfId="15" applyNumberFormat="1" applyFont="1" applyFill="1" applyBorder="1" applyAlignment="1" applyProtection="1">
      <alignment/>
      <protection/>
    </xf>
    <xf numFmtId="165" fontId="0" fillId="0" borderId="8" xfId="15" applyNumberFormat="1" applyFont="1" applyFill="1" applyBorder="1" applyAlignment="1" applyProtection="1">
      <alignment/>
      <protection/>
    </xf>
    <xf numFmtId="165" fontId="0" fillId="0" borderId="7" xfId="15" applyNumberFormat="1" applyFont="1" applyFill="1" applyBorder="1" applyAlignment="1" applyProtection="1">
      <alignment/>
      <protection/>
    </xf>
    <xf numFmtId="165" fontId="0" fillId="2" borderId="8" xfId="15" applyNumberFormat="1" applyFont="1" applyFill="1" applyBorder="1" applyAlignment="1" applyProtection="1">
      <alignment/>
      <protection/>
    </xf>
    <xf numFmtId="164" fontId="0" fillId="0" borderId="9" xfId="15" applyNumberFormat="1" applyFont="1" applyFill="1" applyBorder="1" applyAlignment="1" applyProtection="1">
      <alignment horizontal="center"/>
      <protection/>
    </xf>
    <xf numFmtId="164" fontId="0" fillId="0" borderId="7" xfId="15" applyNumberFormat="1" applyFont="1" applyFill="1" applyBorder="1" applyAlignment="1" applyProtection="1">
      <alignment horizontal="center"/>
      <protection/>
    </xf>
    <xf numFmtId="164" fontId="3" fillId="0" borderId="13" xfId="0" applyFont="1" applyFill="1" applyBorder="1" applyAlignment="1">
      <alignment horizontal="center"/>
    </xf>
    <xf numFmtId="165" fontId="0" fillId="0" borderId="10" xfId="15" applyNumberFormat="1" applyFont="1" applyFill="1" applyBorder="1" applyAlignment="1" applyProtection="1">
      <alignment/>
      <protection/>
    </xf>
    <xf numFmtId="165" fontId="0" fillId="0" borderId="12" xfId="15" applyNumberFormat="1" applyFont="1" applyFill="1" applyBorder="1" applyAlignment="1" applyProtection="1">
      <alignment/>
      <protection/>
    </xf>
    <xf numFmtId="165" fontId="0" fillId="0" borderId="13" xfId="15" applyNumberFormat="1" applyFont="1" applyFill="1" applyBorder="1" applyAlignment="1" applyProtection="1">
      <alignment/>
      <protection/>
    </xf>
    <xf numFmtId="164" fontId="0" fillId="0" borderId="10" xfId="15" applyNumberFormat="1" applyFont="1" applyFill="1" applyBorder="1" applyAlignment="1" applyProtection="1">
      <alignment horizontal="center"/>
      <protection/>
    </xf>
    <xf numFmtId="164" fontId="0" fillId="0" borderId="13" xfId="15" applyNumberFormat="1" applyFont="1" applyFill="1" applyBorder="1" applyAlignment="1" applyProtection="1">
      <alignment horizontal="center"/>
      <protection/>
    </xf>
    <xf numFmtId="165" fontId="0" fillId="0" borderId="5" xfId="15" applyNumberFormat="1" applyFont="1" applyFill="1" applyBorder="1" applyAlignment="1" applyProtection="1">
      <alignment/>
      <protection/>
    </xf>
    <xf numFmtId="165" fontId="0" fillId="0" borderId="6" xfId="15" applyNumberFormat="1" applyFont="1" applyFill="1" applyBorder="1" applyAlignment="1" applyProtection="1">
      <alignment/>
      <protection/>
    </xf>
    <xf numFmtId="165" fontId="0" fillId="0" borderId="16" xfId="15" applyNumberFormat="1" applyFont="1" applyFill="1" applyBorder="1" applyAlignment="1" applyProtection="1">
      <alignment/>
      <protection/>
    </xf>
    <xf numFmtId="164" fontId="0" fillId="0" borderId="5" xfId="15" applyNumberFormat="1" applyFont="1" applyFill="1" applyBorder="1" applyAlignment="1" applyProtection="1">
      <alignment horizontal="center"/>
      <protection/>
    </xf>
    <xf numFmtId="164" fontId="0" fillId="0" borderId="16" xfId="15" applyNumberFormat="1" applyFont="1" applyFill="1" applyBorder="1" applyAlignment="1" applyProtection="1">
      <alignment horizontal="center"/>
      <protection/>
    </xf>
    <xf numFmtId="164" fontId="2" fillId="0" borderId="1" xfId="0" applyFont="1" applyBorder="1" applyAlignment="1">
      <alignment/>
    </xf>
    <xf numFmtId="164" fontId="3" fillId="0" borderId="2" xfId="0" applyFont="1" applyFill="1" applyBorder="1" applyAlignment="1">
      <alignment horizontal="center"/>
    </xf>
    <xf numFmtId="165" fontId="0" fillId="0" borderId="1" xfId="15" applyNumberFormat="1" applyFont="1" applyFill="1" applyBorder="1" applyAlignment="1" applyProtection="1">
      <alignment/>
      <protection/>
    </xf>
    <xf numFmtId="165" fontId="0" fillId="0" borderId="18" xfId="15" applyNumberFormat="1" applyFont="1" applyFill="1" applyBorder="1" applyAlignment="1" applyProtection="1">
      <alignment/>
      <protection/>
    </xf>
    <xf numFmtId="165" fontId="0" fillId="0" borderId="2" xfId="15" applyNumberFormat="1" applyFont="1" applyFill="1" applyBorder="1" applyAlignment="1" applyProtection="1">
      <alignment/>
      <protection/>
    </xf>
    <xf numFmtId="165" fontId="0" fillId="0" borderId="4" xfId="15" applyNumberFormat="1" applyFont="1" applyFill="1" applyBorder="1" applyAlignment="1" applyProtection="1">
      <alignment/>
      <protection/>
    </xf>
    <xf numFmtId="164" fontId="0" fillId="0" borderId="1" xfId="15" applyNumberFormat="1" applyFont="1" applyFill="1" applyBorder="1" applyAlignment="1" applyProtection="1">
      <alignment horizontal="center"/>
      <protection/>
    </xf>
    <xf numFmtId="164" fontId="0" fillId="0" borderId="2" xfId="15" applyNumberFormat="1" applyFont="1" applyFill="1" applyBorder="1" applyAlignment="1" applyProtection="1">
      <alignment horizontal="center"/>
      <protection/>
    </xf>
    <xf numFmtId="168" fontId="0" fillId="0" borderId="0" xfId="15" applyNumberFormat="1" applyFont="1" applyFill="1" applyBorder="1" applyAlignment="1" applyProtection="1">
      <alignment/>
      <protection/>
    </xf>
    <xf numFmtId="164" fontId="1" fillId="0" borderId="1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8" fontId="1" fillId="0" borderId="10" xfId="15" applyNumberFormat="1" applyFont="1" applyFill="1" applyBorder="1" applyAlignment="1" applyProtection="1">
      <alignment horizontal="center" vertical="center"/>
      <protection/>
    </xf>
    <xf numFmtId="164" fontId="1" fillId="0" borderId="13" xfId="0" applyFont="1" applyBorder="1" applyAlignment="1">
      <alignment horizontal="center" vertical="center"/>
    </xf>
    <xf numFmtId="166" fontId="1" fillId="0" borderId="10" xfId="15" applyNumberFormat="1" applyFont="1" applyFill="1" applyBorder="1" applyAlignment="1" applyProtection="1">
      <alignment horizontal="center" vertical="center"/>
      <protection/>
    </xf>
    <xf numFmtId="164" fontId="1" fillId="0" borderId="0" xfId="0" applyFont="1" applyAlignment="1">
      <alignment/>
    </xf>
    <xf numFmtId="168" fontId="1" fillId="0" borderId="9" xfId="15" applyNumberFormat="1" applyFont="1" applyFill="1" applyBorder="1" applyAlignment="1" applyProtection="1">
      <alignment horizontal="center" vertical="center"/>
      <protection/>
    </xf>
    <xf numFmtId="164" fontId="1" fillId="0" borderId="8" xfId="0" applyFont="1" applyBorder="1" applyAlignment="1">
      <alignment horizontal="center" vertical="center"/>
    </xf>
    <xf numFmtId="164" fontId="1" fillId="0" borderId="7" xfId="0" applyFont="1" applyBorder="1" applyAlignment="1">
      <alignment horizontal="center" vertical="center"/>
    </xf>
    <xf numFmtId="168" fontId="4" fillId="0" borderId="9" xfId="15" applyNumberFormat="1" applyFont="1" applyFill="1" applyBorder="1" applyAlignment="1" applyProtection="1">
      <alignment horizontal="center" vertical="center"/>
      <protection/>
    </xf>
    <xf numFmtId="168" fontId="1" fillId="0" borderId="8" xfId="15" applyNumberFormat="1" applyFont="1" applyFill="1" applyBorder="1" applyAlignment="1" applyProtection="1">
      <alignment horizontal="center" vertical="center"/>
      <protection/>
    </xf>
    <xf numFmtId="168" fontId="0" fillId="0" borderId="10" xfId="15" applyNumberFormat="1" applyFont="1" applyFill="1" applyBorder="1" applyAlignment="1" applyProtection="1">
      <alignment horizontal="right" vertical="center"/>
      <protection/>
    </xf>
    <xf numFmtId="164" fontId="0" fillId="0" borderId="12" xfId="15" applyNumberFormat="1" applyFont="1" applyFill="1" applyBorder="1" applyAlignment="1" applyProtection="1">
      <alignment horizontal="center" vertical="center"/>
      <protection/>
    </xf>
    <xf numFmtId="168" fontId="0" fillId="0" borderId="12" xfId="15" applyNumberFormat="1" applyFont="1" applyFill="1" applyBorder="1" applyAlignment="1" applyProtection="1">
      <alignment horizontal="right" vertical="center"/>
      <protection/>
    </xf>
    <xf numFmtId="166" fontId="0" fillId="2" borderId="12" xfId="15" applyNumberFormat="1" applyFont="1" applyFill="1" applyBorder="1" applyAlignment="1" applyProtection="1">
      <alignment horizontal="right" vertical="center"/>
      <protection/>
    </xf>
    <xf numFmtId="164" fontId="0" fillId="0" borderId="0" xfId="0" applyBorder="1" applyAlignment="1">
      <alignment/>
    </xf>
    <xf numFmtId="168" fontId="0" fillId="0" borderId="5" xfId="15" applyNumberFormat="1" applyFont="1" applyFill="1" applyBorder="1" applyAlignment="1" applyProtection="1">
      <alignment horizontal="right" vertical="center"/>
      <protection/>
    </xf>
    <xf numFmtId="164" fontId="0" fillId="0" borderId="6" xfId="15" applyNumberFormat="1" applyFont="1" applyFill="1" applyBorder="1" applyAlignment="1" applyProtection="1">
      <alignment horizontal="center" vertical="center"/>
      <protection/>
    </xf>
    <xf numFmtId="168" fontId="0" fillId="0" borderId="6" xfId="15" applyNumberFormat="1" applyFont="1" applyFill="1" applyBorder="1" applyAlignment="1" applyProtection="1">
      <alignment horizontal="right" vertical="center"/>
      <protection/>
    </xf>
    <xf numFmtId="166" fontId="0" fillId="2" borderId="6" xfId="15" applyNumberFormat="1" applyFont="1" applyFill="1" applyBorder="1" applyAlignment="1" applyProtection="1">
      <alignment horizontal="right" vertical="center"/>
      <protection/>
    </xf>
    <xf numFmtId="168" fontId="0" fillId="0" borderId="9" xfId="15" applyNumberFormat="1" applyFont="1" applyFill="1" applyBorder="1" applyAlignment="1" applyProtection="1">
      <alignment horizontal="right" vertical="center"/>
      <protection/>
    </xf>
    <xf numFmtId="164" fontId="0" fillId="0" borderId="8" xfId="15" applyNumberFormat="1" applyFont="1" applyFill="1" applyBorder="1" applyAlignment="1" applyProtection="1">
      <alignment horizontal="center" vertical="center"/>
      <protection/>
    </xf>
    <xf numFmtId="168" fontId="0" fillId="0" borderId="8" xfId="15" applyNumberFormat="1" applyFont="1" applyFill="1" applyBorder="1" applyAlignment="1" applyProtection="1">
      <alignment horizontal="right" vertical="center"/>
      <protection/>
    </xf>
    <xf numFmtId="166" fontId="0" fillId="2" borderId="8" xfId="15" applyNumberFormat="1" applyFont="1" applyFill="1" applyBorder="1" applyAlignment="1" applyProtection="1">
      <alignment horizontal="right" vertical="center"/>
      <protection/>
    </xf>
    <xf numFmtId="168" fontId="0" fillId="0" borderId="10" xfId="15" applyNumberFormat="1" applyFont="1" applyFill="1" applyBorder="1" applyAlignment="1" applyProtection="1">
      <alignment/>
      <protection/>
    </xf>
    <xf numFmtId="164" fontId="0" fillId="0" borderId="12" xfId="15" applyNumberFormat="1" applyFont="1" applyFill="1" applyBorder="1" applyAlignment="1" applyProtection="1">
      <alignment horizontal="center"/>
      <protection/>
    </xf>
    <xf numFmtId="168" fontId="0" fillId="0" borderId="12" xfId="15" applyNumberFormat="1" applyFont="1" applyFill="1" applyBorder="1" applyAlignment="1" applyProtection="1">
      <alignment/>
      <protection/>
    </xf>
    <xf numFmtId="166" fontId="0" fillId="2" borderId="12" xfId="15" applyNumberFormat="1" applyFont="1" applyFill="1" applyBorder="1" applyAlignment="1" applyProtection="1">
      <alignment/>
      <protection/>
    </xf>
    <xf numFmtId="168" fontId="0" fillId="0" borderId="5" xfId="15" applyNumberFormat="1" applyFont="1" applyFill="1" applyBorder="1" applyAlignment="1" applyProtection="1">
      <alignment/>
      <protection/>
    </xf>
    <xf numFmtId="164" fontId="0" fillId="0" borderId="6" xfId="15" applyNumberFormat="1" applyFont="1" applyFill="1" applyBorder="1" applyAlignment="1" applyProtection="1">
      <alignment horizontal="center"/>
      <protection/>
    </xf>
    <xf numFmtId="168" fontId="0" fillId="0" borderId="6" xfId="15" applyNumberFormat="1" applyFont="1" applyFill="1" applyBorder="1" applyAlignment="1" applyProtection="1">
      <alignment/>
      <protection/>
    </xf>
    <xf numFmtId="166" fontId="0" fillId="2" borderId="6" xfId="15" applyNumberFormat="1" applyFont="1" applyFill="1" applyBorder="1" applyAlignment="1" applyProtection="1">
      <alignment/>
      <protection/>
    </xf>
    <xf numFmtId="168" fontId="0" fillId="0" borderId="9" xfId="15" applyNumberFormat="1" applyFont="1" applyFill="1" applyBorder="1" applyAlignment="1" applyProtection="1">
      <alignment/>
      <protection/>
    </xf>
    <xf numFmtId="164" fontId="0" fillId="0" borderId="8" xfId="15" applyNumberFormat="1" applyFont="1" applyFill="1" applyBorder="1" applyAlignment="1" applyProtection="1">
      <alignment horizontal="center"/>
      <protection/>
    </xf>
    <xf numFmtId="168" fontId="0" fillId="0" borderId="8" xfId="15" applyNumberFormat="1" applyFont="1" applyFill="1" applyBorder="1" applyAlignment="1" applyProtection="1">
      <alignment/>
      <protection/>
    </xf>
    <xf numFmtId="166" fontId="0" fillId="2" borderId="8" xfId="15" applyNumberFormat="1" applyFont="1" applyFill="1" applyBorder="1" applyAlignment="1" applyProtection="1">
      <alignment/>
      <protection/>
    </xf>
    <xf numFmtId="164" fontId="3" fillId="0" borderId="1" xfId="0" applyFont="1" applyFill="1" applyBorder="1" applyAlignment="1">
      <alignment horizontal="left"/>
    </xf>
    <xf numFmtId="164" fontId="3" fillId="0" borderId="2" xfId="0" applyFont="1" applyBorder="1" applyAlignment="1">
      <alignment horizontal="center"/>
    </xf>
    <xf numFmtId="168" fontId="0" fillId="0" borderId="1" xfId="15" applyNumberFormat="1" applyFont="1" applyFill="1" applyBorder="1" applyAlignment="1" applyProtection="1">
      <alignment/>
      <protection/>
    </xf>
    <xf numFmtId="164" fontId="0" fillId="0" borderId="18" xfId="15" applyNumberFormat="1" applyFont="1" applyFill="1" applyBorder="1" applyAlignment="1" applyProtection="1">
      <alignment horizontal="center"/>
      <protection/>
    </xf>
    <xf numFmtId="168" fontId="0" fillId="0" borderId="18" xfId="15" applyNumberFormat="1" applyFont="1" applyFill="1" applyBorder="1" applyAlignment="1" applyProtection="1">
      <alignment/>
      <protection/>
    </xf>
    <xf numFmtId="166" fontId="0" fillId="2" borderId="18" xfId="15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zoomScale="80" zoomScaleNormal="80" workbookViewId="0" topLeftCell="H1">
      <selection activeCell="O16" sqref="O16"/>
    </sheetView>
  </sheetViews>
  <sheetFormatPr defaultColWidth="9.140625" defaultRowHeight="12.75"/>
  <cols>
    <col min="1" max="1" width="25.7109375" style="1" customWidth="1"/>
    <col min="2" max="2" width="7.28125" style="1" customWidth="1"/>
    <col min="3" max="3" width="12.00390625" style="1" customWidth="1"/>
    <col min="4" max="4" width="9.140625" style="1" customWidth="1"/>
    <col min="5" max="5" width="9.140625" style="2" customWidth="1"/>
    <col min="6" max="6" width="9.140625" style="1" customWidth="1"/>
    <col min="7" max="7" width="10.140625" style="1" customWidth="1"/>
    <col min="8" max="8" width="9.140625" style="2" customWidth="1"/>
    <col min="9" max="9" width="9.140625" style="1" customWidth="1"/>
    <col min="10" max="10" width="11.28125" style="1" customWidth="1"/>
    <col min="11" max="11" width="12.7109375" style="2" customWidth="1"/>
    <col min="12" max="12" width="9.7109375" style="1" customWidth="1"/>
    <col min="13" max="13" width="10.421875" style="2" customWidth="1"/>
    <col min="14" max="14" width="9.140625" style="2" customWidth="1"/>
    <col min="15" max="16" width="9.140625" style="3" customWidth="1"/>
    <col min="17" max="16384" width="9.140625" style="1" customWidth="1"/>
  </cols>
  <sheetData>
    <row r="1" spans="1:16" s="9" customFormat="1" ht="21.75" customHeight="1">
      <c r="A1" s="4" t="s">
        <v>0</v>
      </c>
      <c r="B1" s="5" t="s">
        <v>1</v>
      </c>
      <c r="C1" s="6" t="s">
        <v>2</v>
      </c>
      <c r="D1" s="6"/>
      <c r="E1" s="6"/>
      <c r="F1" s="6" t="s">
        <v>3</v>
      </c>
      <c r="G1" s="6"/>
      <c r="H1" s="6"/>
      <c r="I1" s="6" t="s">
        <v>4</v>
      </c>
      <c r="J1" s="6"/>
      <c r="K1" s="6"/>
      <c r="L1" s="6"/>
      <c r="M1" s="6"/>
      <c r="N1" s="7" t="s">
        <v>5</v>
      </c>
      <c r="O1" s="8" t="s">
        <v>6</v>
      </c>
      <c r="P1" s="8"/>
    </row>
    <row r="2" spans="1:16" s="9" customFormat="1" ht="21.75" customHeight="1">
      <c r="A2" s="4"/>
      <c r="B2" s="5"/>
      <c r="C2" s="10" t="s">
        <v>7</v>
      </c>
      <c r="D2" s="11" t="s">
        <v>8</v>
      </c>
      <c r="E2" s="12" t="s">
        <v>9</v>
      </c>
      <c r="F2" s="10" t="s">
        <v>7</v>
      </c>
      <c r="G2" s="11" t="s">
        <v>8</v>
      </c>
      <c r="H2" s="12" t="s">
        <v>9</v>
      </c>
      <c r="I2" s="10" t="s">
        <v>10</v>
      </c>
      <c r="J2" s="11" t="s">
        <v>11</v>
      </c>
      <c r="K2" s="13" t="s">
        <v>12</v>
      </c>
      <c r="L2" s="11" t="s">
        <v>13</v>
      </c>
      <c r="M2" s="12" t="s">
        <v>14</v>
      </c>
      <c r="N2" s="7"/>
      <c r="O2" s="14" t="s">
        <v>15</v>
      </c>
      <c r="P2" s="15" t="s">
        <v>16</v>
      </c>
    </row>
    <row r="3" spans="1:16" s="9" customFormat="1" ht="21.75" customHeight="1">
      <c r="A3" s="4"/>
      <c r="B3" s="5"/>
      <c r="C3" s="16" t="s">
        <v>17</v>
      </c>
      <c r="D3" s="17" t="s">
        <v>18</v>
      </c>
      <c r="E3" s="12"/>
      <c r="F3" s="16" t="s">
        <v>19</v>
      </c>
      <c r="G3" s="18" t="s">
        <v>20</v>
      </c>
      <c r="H3" s="12"/>
      <c r="I3" s="16" t="s">
        <v>21</v>
      </c>
      <c r="J3" s="17" t="s">
        <v>22</v>
      </c>
      <c r="K3" s="13"/>
      <c r="L3" s="17" t="s">
        <v>23</v>
      </c>
      <c r="M3" s="12"/>
      <c r="N3" s="7"/>
      <c r="O3" s="14"/>
      <c r="P3" s="15"/>
    </row>
    <row r="4" spans="1:16" ht="21.75" customHeight="1">
      <c r="A4" s="19" t="s">
        <v>24</v>
      </c>
      <c r="B4" s="20" t="s">
        <v>25</v>
      </c>
      <c r="C4" s="21">
        <v>112</v>
      </c>
      <c r="D4" s="22">
        <v>102</v>
      </c>
      <c r="E4" s="23">
        <f aca="true" t="shared" si="0" ref="E4:E17">(C4+D4)/2</f>
        <v>107</v>
      </c>
      <c r="F4" s="21">
        <v>114</v>
      </c>
      <c r="G4" s="22">
        <v>91</v>
      </c>
      <c r="H4" s="23">
        <f aca="true" t="shared" si="1" ref="H4:H17">(F4+G4)/2</f>
        <v>102.5</v>
      </c>
      <c r="I4" s="21">
        <v>98</v>
      </c>
      <c r="J4" s="22">
        <v>108</v>
      </c>
      <c r="K4" s="22">
        <f aca="true" t="shared" si="2" ref="K4:K17">+I4+J4</f>
        <v>206</v>
      </c>
      <c r="L4" s="22">
        <v>81</v>
      </c>
      <c r="M4" s="23">
        <f>+L4+K4</f>
        <v>287</v>
      </c>
      <c r="N4" s="24">
        <f>(E4+H4+M4)/10</f>
        <v>49.65</v>
      </c>
      <c r="O4" s="25">
        <f>RANK($N4,$N$4:$N$6)</f>
        <v>2</v>
      </c>
      <c r="P4" s="26">
        <f>RANK($N4,$N$4:$N$16)</f>
        <v>12</v>
      </c>
    </row>
    <row r="5" spans="1:16" ht="21.75" customHeight="1">
      <c r="A5" s="27" t="s">
        <v>26</v>
      </c>
      <c r="B5" s="28" t="s">
        <v>25</v>
      </c>
      <c r="C5" s="29">
        <v>52</v>
      </c>
      <c r="D5" s="30">
        <v>88</v>
      </c>
      <c r="E5" s="31">
        <f t="shared" si="0"/>
        <v>70</v>
      </c>
      <c r="F5" s="29">
        <v>94</v>
      </c>
      <c r="G5" s="30">
        <v>88</v>
      </c>
      <c r="H5" s="31">
        <f t="shared" si="1"/>
        <v>91</v>
      </c>
      <c r="I5" s="29">
        <v>88</v>
      </c>
      <c r="J5" s="30">
        <v>95</v>
      </c>
      <c r="K5" s="30">
        <f t="shared" si="2"/>
        <v>183</v>
      </c>
      <c r="L5" s="30">
        <v>84</v>
      </c>
      <c r="M5" s="31">
        <f aca="true" t="shared" si="3" ref="M5:M17">+L5+K5</f>
        <v>267</v>
      </c>
      <c r="N5" s="24">
        <f>(E5+H5+M5)/10</f>
        <v>42.8</v>
      </c>
      <c r="O5" s="32">
        <f>RANK($N5,$N$4:$N$6)</f>
        <v>3</v>
      </c>
      <c r="P5" s="33">
        <f aca="true" t="shared" si="4" ref="P5:P16">RANK($N5,$N$4:$N$16)</f>
        <v>13</v>
      </c>
    </row>
    <row r="6" spans="1:16" ht="21.75" customHeight="1">
      <c r="A6" s="34" t="s">
        <v>27</v>
      </c>
      <c r="B6" s="35" t="s">
        <v>25</v>
      </c>
      <c r="C6" s="36">
        <v>146</v>
      </c>
      <c r="D6" s="37">
        <v>138</v>
      </c>
      <c r="E6" s="38">
        <f t="shared" si="0"/>
        <v>142</v>
      </c>
      <c r="F6" s="36">
        <v>160</v>
      </c>
      <c r="G6" s="37">
        <v>129</v>
      </c>
      <c r="H6" s="38">
        <f t="shared" si="1"/>
        <v>144.5</v>
      </c>
      <c r="I6" s="36">
        <v>127</v>
      </c>
      <c r="J6" s="37">
        <v>123</v>
      </c>
      <c r="K6" s="37">
        <f t="shared" si="2"/>
        <v>250</v>
      </c>
      <c r="L6" s="37">
        <v>120</v>
      </c>
      <c r="M6" s="38">
        <f t="shared" si="3"/>
        <v>370</v>
      </c>
      <c r="N6" s="24">
        <f>(E6+H6+M6)/10</f>
        <v>65.65</v>
      </c>
      <c r="O6" s="39">
        <f>RANK($N6,$N$4:$N$6)</f>
        <v>1</v>
      </c>
      <c r="P6" s="40">
        <f t="shared" si="4"/>
        <v>4</v>
      </c>
    </row>
    <row r="7" spans="1:16" ht="21.75" customHeight="1">
      <c r="A7" s="19" t="s">
        <v>28</v>
      </c>
      <c r="B7" s="20" t="s">
        <v>29</v>
      </c>
      <c r="C7" s="21">
        <v>115</v>
      </c>
      <c r="D7" s="22">
        <v>103</v>
      </c>
      <c r="E7" s="23">
        <f t="shared" si="0"/>
        <v>109</v>
      </c>
      <c r="F7" s="21">
        <v>153</v>
      </c>
      <c r="G7" s="22">
        <v>127</v>
      </c>
      <c r="H7" s="23">
        <f t="shared" si="1"/>
        <v>140</v>
      </c>
      <c r="I7" s="21">
        <v>132</v>
      </c>
      <c r="J7" s="22">
        <v>113</v>
      </c>
      <c r="K7" s="22">
        <f t="shared" si="2"/>
        <v>245</v>
      </c>
      <c r="L7" s="22">
        <v>107</v>
      </c>
      <c r="M7" s="23">
        <f t="shared" si="3"/>
        <v>352</v>
      </c>
      <c r="N7" s="24">
        <f>(E7+H7+M7)/10</f>
        <v>60.1</v>
      </c>
      <c r="O7" s="25">
        <f>RANK($N7,$N$7:$N$11)</f>
        <v>5</v>
      </c>
      <c r="P7" s="26">
        <f t="shared" si="4"/>
        <v>11</v>
      </c>
    </row>
    <row r="8" spans="1:16" ht="21.75" customHeight="1">
      <c r="A8" s="27" t="s">
        <v>30</v>
      </c>
      <c r="B8" s="28" t="s">
        <v>29</v>
      </c>
      <c r="C8" s="29">
        <v>110</v>
      </c>
      <c r="D8" s="30">
        <v>116</v>
      </c>
      <c r="E8" s="31">
        <f t="shared" si="0"/>
        <v>113</v>
      </c>
      <c r="F8" s="29">
        <v>142</v>
      </c>
      <c r="G8" s="30">
        <v>113</v>
      </c>
      <c r="H8" s="31">
        <f t="shared" si="1"/>
        <v>127.5</v>
      </c>
      <c r="I8" s="29">
        <v>129</v>
      </c>
      <c r="J8" s="30">
        <v>120</v>
      </c>
      <c r="K8" s="30">
        <f t="shared" si="2"/>
        <v>249</v>
      </c>
      <c r="L8" s="30">
        <v>114</v>
      </c>
      <c r="M8" s="31">
        <f t="shared" si="3"/>
        <v>363</v>
      </c>
      <c r="N8" s="24">
        <f>(E8+H8+M8)/10</f>
        <v>60.35</v>
      </c>
      <c r="O8" s="32">
        <f>RANK($N8,$N$7:$N$11)</f>
        <v>4</v>
      </c>
      <c r="P8" s="33">
        <f t="shared" si="4"/>
        <v>10</v>
      </c>
    </row>
    <row r="9" spans="1:16" ht="21.75" customHeight="1">
      <c r="A9" s="27" t="s">
        <v>31</v>
      </c>
      <c r="B9" s="41" t="s">
        <v>29</v>
      </c>
      <c r="C9" s="29">
        <v>139</v>
      </c>
      <c r="D9" s="30">
        <v>108</v>
      </c>
      <c r="E9" s="31">
        <f t="shared" si="0"/>
        <v>123.5</v>
      </c>
      <c r="F9" s="29">
        <v>165</v>
      </c>
      <c r="G9" s="30">
        <v>109</v>
      </c>
      <c r="H9" s="31">
        <f t="shared" si="1"/>
        <v>137</v>
      </c>
      <c r="I9" s="29">
        <v>136</v>
      </c>
      <c r="J9" s="30">
        <v>125</v>
      </c>
      <c r="K9" s="30">
        <f t="shared" si="2"/>
        <v>261</v>
      </c>
      <c r="L9" s="30">
        <v>123</v>
      </c>
      <c r="M9" s="31">
        <f t="shared" si="3"/>
        <v>384</v>
      </c>
      <c r="N9" s="24">
        <f>(E9+H9+M9)/10</f>
        <v>64.45</v>
      </c>
      <c r="O9" s="32">
        <f>RANK($N9,$N$7:$N$11)</f>
        <v>2</v>
      </c>
      <c r="P9" s="33">
        <f t="shared" si="4"/>
        <v>6</v>
      </c>
    </row>
    <row r="10" spans="1:16" ht="21.75" customHeight="1">
      <c r="A10" s="27" t="s">
        <v>32</v>
      </c>
      <c r="B10" s="41" t="s">
        <v>29</v>
      </c>
      <c r="C10" s="29">
        <v>145</v>
      </c>
      <c r="D10" s="30">
        <v>101</v>
      </c>
      <c r="E10" s="31">
        <f t="shared" si="0"/>
        <v>123</v>
      </c>
      <c r="F10" s="29">
        <v>135</v>
      </c>
      <c r="G10" s="30">
        <v>106</v>
      </c>
      <c r="H10" s="31">
        <f t="shared" si="1"/>
        <v>120.5</v>
      </c>
      <c r="I10" s="29">
        <v>130</v>
      </c>
      <c r="J10" s="30">
        <v>121</v>
      </c>
      <c r="K10" s="30">
        <f t="shared" si="2"/>
        <v>251</v>
      </c>
      <c r="L10" s="30">
        <v>118</v>
      </c>
      <c r="M10" s="31">
        <f t="shared" si="3"/>
        <v>369</v>
      </c>
      <c r="N10" s="24">
        <f>(E10+H10+M10)/10</f>
        <v>61.25</v>
      </c>
      <c r="O10" s="32">
        <f>RANK($N10,$N$7:$N$11)</f>
        <v>3</v>
      </c>
      <c r="P10" s="33">
        <f t="shared" si="4"/>
        <v>8</v>
      </c>
    </row>
    <row r="11" spans="1:16" ht="21.75" customHeight="1">
      <c r="A11" s="34" t="s">
        <v>33</v>
      </c>
      <c r="B11" s="42" t="s">
        <v>29</v>
      </c>
      <c r="C11" s="43">
        <v>154</v>
      </c>
      <c r="D11" s="44">
        <v>129</v>
      </c>
      <c r="E11" s="45">
        <f t="shared" si="0"/>
        <v>141.5</v>
      </c>
      <c r="F11" s="43">
        <v>174</v>
      </c>
      <c r="G11" s="46">
        <v>121</v>
      </c>
      <c r="H11" s="45">
        <f t="shared" si="1"/>
        <v>147.5</v>
      </c>
      <c r="I11" s="43">
        <v>150</v>
      </c>
      <c r="J11" s="44">
        <v>130</v>
      </c>
      <c r="K11" s="44">
        <f t="shared" si="2"/>
        <v>280</v>
      </c>
      <c r="L11" s="44">
        <v>132</v>
      </c>
      <c r="M11" s="45">
        <f t="shared" si="3"/>
        <v>412</v>
      </c>
      <c r="N11" s="24">
        <f>(E11+H11+M11)/10</f>
        <v>70.1</v>
      </c>
      <c r="O11" s="47">
        <f>RANK($N11,$N$7:$N$11)</f>
        <v>1</v>
      </c>
      <c r="P11" s="48">
        <f t="shared" si="4"/>
        <v>3</v>
      </c>
    </row>
    <row r="12" spans="1:16" ht="21.75" customHeight="1">
      <c r="A12" s="19" t="s">
        <v>34</v>
      </c>
      <c r="B12" s="49" t="s">
        <v>35</v>
      </c>
      <c r="C12" s="50">
        <v>149</v>
      </c>
      <c r="D12" s="51">
        <v>134</v>
      </c>
      <c r="E12" s="52">
        <f t="shared" si="0"/>
        <v>141.5</v>
      </c>
      <c r="F12" s="50">
        <v>148</v>
      </c>
      <c r="G12" s="51">
        <v>120</v>
      </c>
      <c r="H12" s="52">
        <f t="shared" si="1"/>
        <v>134</v>
      </c>
      <c r="I12" s="50">
        <v>138</v>
      </c>
      <c r="J12" s="51">
        <v>111</v>
      </c>
      <c r="K12" s="51">
        <f t="shared" si="2"/>
        <v>249</v>
      </c>
      <c r="L12" s="51">
        <v>107</v>
      </c>
      <c r="M12" s="52">
        <f t="shared" si="3"/>
        <v>356</v>
      </c>
      <c r="N12" s="24">
        <f>(E12+H12+M12)/10</f>
        <v>63.15</v>
      </c>
      <c r="O12" s="53">
        <f>RANK($N12,$N$12:$N$16)</f>
        <v>4</v>
      </c>
      <c r="P12" s="54">
        <f t="shared" si="4"/>
        <v>7</v>
      </c>
    </row>
    <row r="13" spans="1:16" ht="21.75" customHeight="1">
      <c r="A13" s="27" t="s">
        <v>36</v>
      </c>
      <c r="B13" s="41" t="s">
        <v>35</v>
      </c>
      <c r="C13" s="55">
        <v>124</v>
      </c>
      <c r="D13" s="56">
        <v>121</v>
      </c>
      <c r="E13" s="57">
        <f t="shared" si="0"/>
        <v>122.5</v>
      </c>
      <c r="F13" s="55">
        <v>132</v>
      </c>
      <c r="G13" s="56">
        <v>117</v>
      </c>
      <c r="H13" s="57">
        <f t="shared" si="1"/>
        <v>124.5</v>
      </c>
      <c r="I13" s="55">
        <v>125</v>
      </c>
      <c r="J13" s="56">
        <v>124</v>
      </c>
      <c r="K13" s="56">
        <f t="shared" si="2"/>
        <v>249</v>
      </c>
      <c r="L13" s="56">
        <v>116</v>
      </c>
      <c r="M13" s="57">
        <f t="shared" si="3"/>
        <v>365</v>
      </c>
      <c r="N13" s="24">
        <f>(E13+H13+M13)/10</f>
        <v>61.2</v>
      </c>
      <c r="O13" s="58">
        <f>RANK($N13,$N$12:$N$16)</f>
        <v>5</v>
      </c>
      <c r="P13" s="59">
        <f t="shared" si="4"/>
        <v>9</v>
      </c>
    </row>
    <row r="14" spans="1:16" ht="21.75" customHeight="1">
      <c r="A14" s="27" t="s">
        <v>37</v>
      </c>
      <c r="B14" s="41" t="s">
        <v>35</v>
      </c>
      <c r="C14" s="55">
        <v>130</v>
      </c>
      <c r="D14" s="56">
        <v>118</v>
      </c>
      <c r="E14" s="57">
        <f t="shared" si="0"/>
        <v>124</v>
      </c>
      <c r="F14" s="55">
        <v>143</v>
      </c>
      <c r="G14" s="56">
        <v>131</v>
      </c>
      <c r="H14" s="57">
        <f t="shared" si="1"/>
        <v>137</v>
      </c>
      <c r="I14" s="55">
        <v>156</v>
      </c>
      <c r="J14" s="56">
        <v>116</v>
      </c>
      <c r="K14" s="56">
        <f t="shared" si="2"/>
        <v>272</v>
      </c>
      <c r="L14" s="56">
        <v>122</v>
      </c>
      <c r="M14" s="57">
        <f t="shared" si="3"/>
        <v>394</v>
      </c>
      <c r="N14" s="24">
        <f>(E14+H14+M14)/10</f>
        <v>65.5</v>
      </c>
      <c r="O14" s="58">
        <f>RANK($N14,$N$12:$N$16)</f>
        <v>3</v>
      </c>
      <c r="P14" s="59">
        <f t="shared" si="4"/>
        <v>5</v>
      </c>
    </row>
    <row r="15" spans="1:16" ht="21.75" customHeight="1">
      <c r="A15" s="27" t="s">
        <v>38</v>
      </c>
      <c r="B15" s="41" t="s">
        <v>35</v>
      </c>
      <c r="C15" s="55">
        <v>158</v>
      </c>
      <c r="D15" s="56">
        <v>141</v>
      </c>
      <c r="E15" s="57">
        <f t="shared" si="0"/>
        <v>149.5</v>
      </c>
      <c r="F15" s="55">
        <v>172</v>
      </c>
      <c r="G15" s="56">
        <v>137</v>
      </c>
      <c r="H15" s="57">
        <f t="shared" si="1"/>
        <v>154.5</v>
      </c>
      <c r="I15" s="55">
        <v>153</v>
      </c>
      <c r="J15" s="56">
        <v>122</v>
      </c>
      <c r="K15" s="56">
        <f t="shared" si="2"/>
        <v>275</v>
      </c>
      <c r="L15" s="56">
        <v>124</v>
      </c>
      <c r="M15" s="57">
        <f t="shared" si="3"/>
        <v>399</v>
      </c>
      <c r="N15" s="24">
        <f>(E15+H15+M15)/10</f>
        <v>70.3</v>
      </c>
      <c r="O15" s="58">
        <f>RANK($N15,$N$12:$N$16)</f>
        <v>2</v>
      </c>
      <c r="P15" s="59">
        <f t="shared" si="4"/>
        <v>2</v>
      </c>
    </row>
    <row r="16" spans="1:16" ht="21.75" customHeight="1">
      <c r="A16" s="34" t="s">
        <v>39</v>
      </c>
      <c r="B16" s="42" t="s">
        <v>35</v>
      </c>
      <c r="C16" s="43">
        <v>161</v>
      </c>
      <c r="D16" s="44">
        <v>139</v>
      </c>
      <c r="E16" s="45">
        <f t="shared" si="0"/>
        <v>150</v>
      </c>
      <c r="F16" s="43">
        <v>169</v>
      </c>
      <c r="G16" s="44">
        <v>133</v>
      </c>
      <c r="H16" s="45">
        <f t="shared" si="1"/>
        <v>151</v>
      </c>
      <c r="I16" s="43">
        <v>148</v>
      </c>
      <c r="J16" s="44">
        <v>126</v>
      </c>
      <c r="K16" s="44">
        <f t="shared" si="2"/>
        <v>274</v>
      </c>
      <c r="L16" s="44">
        <v>129</v>
      </c>
      <c r="M16" s="45">
        <f t="shared" si="3"/>
        <v>403</v>
      </c>
      <c r="N16" s="24">
        <f>(E16+H16+M16)/10</f>
        <v>70.4</v>
      </c>
      <c r="O16" s="47">
        <f>RANK($N16,$N$12:$N$16)</f>
        <v>1</v>
      </c>
      <c r="P16" s="48">
        <f t="shared" si="4"/>
        <v>1</v>
      </c>
    </row>
    <row r="17" spans="1:16" ht="21.75" customHeight="1">
      <c r="A17" s="60" t="s">
        <v>40</v>
      </c>
      <c r="B17" s="61" t="s">
        <v>41</v>
      </c>
      <c r="C17" s="62"/>
      <c r="D17" s="63"/>
      <c r="E17" s="64">
        <f t="shared" si="0"/>
        <v>0</v>
      </c>
      <c r="F17" s="62"/>
      <c r="G17" s="63"/>
      <c r="H17" s="64">
        <f t="shared" si="1"/>
        <v>0</v>
      </c>
      <c r="I17" s="62"/>
      <c r="J17" s="63"/>
      <c r="K17" s="63">
        <f t="shared" si="2"/>
        <v>0</v>
      </c>
      <c r="L17" s="63"/>
      <c r="M17" s="64">
        <f t="shared" si="3"/>
        <v>0</v>
      </c>
      <c r="N17" s="65">
        <f aca="true" t="shared" si="5" ref="N17">+E17+H17+M17</f>
        <v>0</v>
      </c>
      <c r="O17" s="66" t="s">
        <v>42</v>
      </c>
      <c r="P17" s="67" t="s">
        <v>42</v>
      </c>
    </row>
  </sheetData>
  <sheetProtection selectLockedCells="1" selectUnlockedCells="1"/>
  <mergeCells count="13">
    <mergeCell ref="A1:A3"/>
    <mergeCell ref="B1:B3"/>
    <mergeCell ref="C1:E1"/>
    <mergeCell ref="F1:H1"/>
    <mergeCell ref="I1:M1"/>
    <mergeCell ref="N1:N3"/>
    <mergeCell ref="O1:P1"/>
    <mergeCell ref="E2:E3"/>
    <mergeCell ref="H2:H3"/>
    <mergeCell ref="K2:K3"/>
    <mergeCell ref="M2:M3"/>
    <mergeCell ref="O2:O3"/>
    <mergeCell ref="P2:P3"/>
  </mergeCells>
  <printOptions horizontalCentered="1"/>
  <pageMargins left="0.75" right="0.75" top="1.679861111111111" bottom="1" header="0.5" footer="0.5118055555555555"/>
  <pageSetup fitToHeight="1" fitToWidth="1" horizontalDpi="300" verticalDpi="300" orientation="landscape"/>
  <headerFooter alignWithMargins="0">
    <oddHeader>&amp;C&amp;"Copperplate Gothic Bold,Regular"&amp;18 6th Annual Morton Marching Invitational
&amp;14September 14, 2013
&amp;12Field Recap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="80" zoomScaleNormal="80" workbookViewId="0" topLeftCell="D1">
      <selection activeCell="B14" sqref="B14"/>
    </sheetView>
  </sheetViews>
  <sheetFormatPr defaultColWidth="9.140625" defaultRowHeight="12.75"/>
  <cols>
    <col min="1" max="1" width="26.00390625" style="0" customWidth="1"/>
    <col min="2" max="2" width="7.28125" style="0" customWidth="1"/>
    <col min="3" max="3" width="14.7109375" style="68" customWidth="1"/>
    <col min="4" max="4" width="7.7109375" style="0" customWidth="1"/>
    <col min="5" max="5" width="8.7109375" style="0" customWidth="1"/>
    <col min="6" max="6" width="14.7109375" style="68" customWidth="1"/>
    <col min="7" max="7" width="7.7109375" style="0" customWidth="1"/>
    <col min="8" max="8" width="8.8515625" style="0" customWidth="1"/>
    <col min="9" max="9" width="8.8515625" style="68" customWidth="1"/>
    <col min="10" max="10" width="9.28125" style="68" customWidth="1"/>
    <col min="11" max="11" width="8.28125" style="2" customWidth="1"/>
    <col min="12" max="12" width="7.7109375" style="0" customWidth="1"/>
    <col min="13" max="13" width="8.7109375" style="0" customWidth="1"/>
  </cols>
  <sheetData>
    <row r="1" spans="1:13" s="74" customFormat="1" ht="21.75" customHeight="1">
      <c r="A1" s="69" t="s">
        <v>0</v>
      </c>
      <c r="B1" s="70" t="s">
        <v>1</v>
      </c>
      <c r="C1" s="71" t="s">
        <v>43</v>
      </c>
      <c r="D1" s="72" t="s">
        <v>6</v>
      </c>
      <c r="E1" s="72"/>
      <c r="F1" s="71" t="s">
        <v>44</v>
      </c>
      <c r="G1" s="72" t="s">
        <v>6</v>
      </c>
      <c r="H1" s="72"/>
      <c r="I1" s="73" t="s">
        <v>45</v>
      </c>
      <c r="J1" s="73"/>
      <c r="K1" s="73"/>
      <c r="L1" s="72" t="s">
        <v>6</v>
      </c>
      <c r="M1" s="72"/>
    </row>
    <row r="2" spans="1:13" s="74" customFormat="1" ht="21.75" customHeight="1">
      <c r="A2" s="69"/>
      <c r="B2" s="70"/>
      <c r="C2" s="75" t="s">
        <v>46</v>
      </c>
      <c r="D2" s="76" t="s">
        <v>15</v>
      </c>
      <c r="E2" s="77" t="s">
        <v>16</v>
      </c>
      <c r="F2" s="75" t="s">
        <v>47</v>
      </c>
      <c r="G2" s="76" t="s">
        <v>15</v>
      </c>
      <c r="H2" s="77" t="s">
        <v>16</v>
      </c>
      <c r="I2" s="78" t="s">
        <v>17</v>
      </c>
      <c r="J2" s="79" t="s">
        <v>18</v>
      </c>
      <c r="K2" s="13" t="s">
        <v>48</v>
      </c>
      <c r="L2" s="76" t="s">
        <v>15</v>
      </c>
      <c r="M2" s="77" t="s">
        <v>16</v>
      </c>
    </row>
    <row r="3" spans="1:13" s="84" customFormat="1" ht="21" customHeight="1">
      <c r="A3" s="19" t="s">
        <v>24</v>
      </c>
      <c r="B3" s="49" t="s">
        <v>25</v>
      </c>
      <c r="C3" s="80">
        <v>37</v>
      </c>
      <c r="D3" s="81">
        <f>RANK(C3,C$3:C$5)</f>
        <v>3</v>
      </c>
      <c r="E3" s="26">
        <f>RANK(C3,C$3:C$15)</f>
        <v>11</v>
      </c>
      <c r="F3" s="80">
        <v>37</v>
      </c>
      <c r="G3" s="81">
        <f>RANK(F3,F$3:F$5)</f>
        <v>3</v>
      </c>
      <c r="H3" s="26">
        <f>RANK(F3,F$3:F$15)</f>
        <v>13</v>
      </c>
      <c r="I3" s="80">
        <v>85</v>
      </c>
      <c r="J3" s="82">
        <v>78</v>
      </c>
      <c r="K3" s="83">
        <f aca="true" t="shared" si="0" ref="K3:K16">(I3/3)+(J3/2)</f>
        <v>67.33333333333333</v>
      </c>
      <c r="L3" s="81">
        <f>RANK(K3,K$3:K$5)</f>
        <v>2</v>
      </c>
      <c r="M3" s="26">
        <f>RANK(K3,K$3:K$15)</f>
        <v>10</v>
      </c>
    </row>
    <row r="4" spans="1:13" s="84" customFormat="1" ht="21" customHeight="1">
      <c r="A4" s="27" t="s">
        <v>26</v>
      </c>
      <c r="B4" s="41" t="s">
        <v>25</v>
      </c>
      <c r="C4" s="85">
        <v>50</v>
      </c>
      <c r="D4" s="86">
        <f>RANK(C4,C$3:C$5)</f>
        <v>2</v>
      </c>
      <c r="E4" s="33">
        <f aca="true" t="shared" si="1" ref="E4:E15">RANK(C4,C$3:C$15)</f>
        <v>7</v>
      </c>
      <c r="F4" s="85">
        <v>44</v>
      </c>
      <c r="G4" s="86">
        <f>RANK(F4,F$3:F$5)</f>
        <v>2</v>
      </c>
      <c r="H4" s="33">
        <f aca="true" t="shared" si="2" ref="H4:H15">RANK(F4,F$3:F$15)</f>
        <v>12</v>
      </c>
      <c r="I4" s="85">
        <v>40</v>
      </c>
      <c r="J4" s="87">
        <v>65</v>
      </c>
      <c r="K4" s="88">
        <f t="shared" si="0"/>
        <v>45.833333333333336</v>
      </c>
      <c r="L4" s="86">
        <f>RANK(K4,K$3:K$5)</f>
        <v>3</v>
      </c>
      <c r="M4" s="33">
        <f aca="true" t="shared" si="3" ref="M4:M15">RANK(K4,K$3:K$15)</f>
        <v>13</v>
      </c>
    </row>
    <row r="5" spans="1:13" s="84" customFormat="1" ht="21" customHeight="1">
      <c r="A5" s="34" t="s">
        <v>49</v>
      </c>
      <c r="B5" s="42" t="s">
        <v>25</v>
      </c>
      <c r="C5" s="89">
        <v>59</v>
      </c>
      <c r="D5" s="90">
        <f>RANK(C5,C$3:C$5)</f>
        <v>1</v>
      </c>
      <c r="E5" s="40">
        <f t="shared" si="1"/>
        <v>4</v>
      </c>
      <c r="F5" s="89">
        <v>80</v>
      </c>
      <c r="G5" s="90">
        <f>RANK(F5,F$3:F$5)</f>
        <v>1</v>
      </c>
      <c r="H5" s="40">
        <f t="shared" si="2"/>
        <v>4</v>
      </c>
      <c r="I5" s="89">
        <v>110</v>
      </c>
      <c r="J5" s="91">
        <v>84</v>
      </c>
      <c r="K5" s="92">
        <f t="shared" si="0"/>
        <v>78.66666666666666</v>
      </c>
      <c r="L5" s="90">
        <f>RANK(K5,K$3:K$5)</f>
        <v>1</v>
      </c>
      <c r="M5" s="40">
        <f t="shared" si="3"/>
        <v>4</v>
      </c>
    </row>
    <row r="6" spans="1:13" s="84" customFormat="1" ht="21" customHeight="1">
      <c r="A6" s="19" t="s">
        <v>28</v>
      </c>
      <c r="B6" s="49" t="s">
        <v>29</v>
      </c>
      <c r="C6" s="80">
        <v>36</v>
      </c>
      <c r="D6" s="81">
        <f>RANK(C6,C$6:C$10)</f>
        <v>4</v>
      </c>
      <c r="E6" s="26">
        <f t="shared" si="1"/>
        <v>12</v>
      </c>
      <c r="F6" s="80">
        <v>67</v>
      </c>
      <c r="G6" s="81">
        <f>RANK(F6,F$6:F$10)</f>
        <v>3</v>
      </c>
      <c r="H6" s="26">
        <f t="shared" si="2"/>
        <v>8</v>
      </c>
      <c r="I6" s="80">
        <v>88</v>
      </c>
      <c r="J6" s="82">
        <v>75</v>
      </c>
      <c r="K6" s="83">
        <f t="shared" si="0"/>
        <v>66.83333333333333</v>
      </c>
      <c r="L6" s="81">
        <f>RANK(K6,K$6:K$10)</f>
        <v>5</v>
      </c>
      <c r="M6" s="26">
        <f t="shared" si="3"/>
        <v>12</v>
      </c>
    </row>
    <row r="7" spans="1:13" s="84" customFormat="1" ht="21" customHeight="1">
      <c r="A7" s="27" t="s">
        <v>30</v>
      </c>
      <c r="B7" s="41" t="s">
        <v>29</v>
      </c>
      <c r="C7" s="85">
        <v>66</v>
      </c>
      <c r="D7" s="86">
        <f>RANK(C7,C$6:C$10)</f>
        <v>2</v>
      </c>
      <c r="E7" s="33">
        <f t="shared" si="1"/>
        <v>3</v>
      </c>
      <c r="F7" s="85">
        <v>61</v>
      </c>
      <c r="G7" s="86">
        <f>RANK(F7,F$6:F$10)</f>
        <v>4</v>
      </c>
      <c r="H7" s="33">
        <f t="shared" si="2"/>
        <v>10</v>
      </c>
      <c r="I7" s="85">
        <v>81</v>
      </c>
      <c r="J7" s="87">
        <v>80</v>
      </c>
      <c r="K7" s="88">
        <f t="shared" si="0"/>
        <v>67</v>
      </c>
      <c r="L7" s="86">
        <f>RANK(K7,K$6:K$10)</f>
        <v>4</v>
      </c>
      <c r="M7" s="33">
        <f t="shared" si="3"/>
        <v>11</v>
      </c>
    </row>
    <row r="8" spans="1:13" s="84" customFormat="1" ht="21" customHeight="1">
      <c r="A8" s="27" t="s">
        <v>31</v>
      </c>
      <c r="B8" s="41" t="s">
        <v>29</v>
      </c>
      <c r="C8" s="85">
        <v>34</v>
      </c>
      <c r="D8" s="86">
        <f>RANK(C8,C$6:C$10)</f>
        <v>5</v>
      </c>
      <c r="E8" s="33">
        <f t="shared" si="1"/>
        <v>13</v>
      </c>
      <c r="F8" s="85">
        <v>73</v>
      </c>
      <c r="G8" s="86">
        <f>RANK(F8,F$6:F$10)</f>
        <v>2</v>
      </c>
      <c r="H8" s="33">
        <f t="shared" si="2"/>
        <v>5</v>
      </c>
      <c r="I8" s="85">
        <v>106</v>
      </c>
      <c r="J8" s="87">
        <v>76</v>
      </c>
      <c r="K8" s="88">
        <f t="shared" si="0"/>
        <v>73.33333333333334</v>
      </c>
      <c r="L8" s="86">
        <f>RANK(K8,K$6:K$10)</f>
        <v>2</v>
      </c>
      <c r="M8" s="33">
        <f t="shared" si="3"/>
        <v>6</v>
      </c>
    </row>
    <row r="9" spans="1:13" s="84" customFormat="1" ht="21" customHeight="1">
      <c r="A9" s="27" t="s">
        <v>32</v>
      </c>
      <c r="B9" s="41" t="s">
        <v>29</v>
      </c>
      <c r="C9" s="85">
        <v>50</v>
      </c>
      <c r="D9" s="86">
        <f>RANK(C9,C$6:C$10)</f>
        <v>3</v>
      </c>
      <c r="E9" s="33">
        <f t="shared" si="1"/>
        <v>7</v>
      </c>
      <c r="F9" s="85">
        <v>59</v>
      </c>
      <c r="G9" s="86">
        <f>RANK(F9,F$6:F$10)</f>
        <v>5</v>
      </c>
      <c r="H9" s="33">
        <f t="shared" si="2"/>
        <v>11</v>
      </c>
      <c r="I9" s="85">
        <v>108</v>
      </c>
      <c r="J9" s="87">
        <v>63</v>
      </c>
      <c r="K9" s="88">
        <f t="shared" si="0"/>
        <v>67.5</v>
      </c>
      <c r="L9" s="86">
        <f>RANK(K9,K$6:K$10)</f>
        <v>3</v>
      </c>
      <c r="M9" s="33">
        <f t="shared" si="3"/>
        <v>9</v>
      </c>
    </row>
    <row r="10" spans="1:13" s="84" customFormat="1" ht="21" customHeight="1">
      <c r="A10" s="34" t="s">
        <v>33</v>
      </c>
      <c r="B10" s="42" t="s">
        <v>29</v>
      </c>
      <c r="C10" s="89">
        <v>70</v>
      </c>
      <c r="D10" s="90">
        <f>RANK(C10,C$6:C$10)</f>
        <v>1</v>
      </c>
      <c r="E10" s="40">
        <f t="shared" si="1"/>
        <v>2</v>
      </c>
      <c r="F10" s="89">
        <v>81</v>
      </c>
      <c r="G10" s="90">
        <f>RANK(F10,F$6:F$10)</f>
        <v>1</v>
      </c>
      <c r="H10" s="40">
        <f t="shared" si="2"/>
        <v>3</v>
      </c>
      <c r="I10" s="89">
        <v>117</v>
      </c>
      <c r="J10" s="91">
        <v>81</v>
      </c>
      <c r="K10" s="92">
        <f t="shared" si="0"/>
        <v>79.5</v>
      </c>
      <c r="L10" s="90">
        <f>RANK(K10,K$6:K$10)</f>
        <v>1</v>
      </c>
      <c r="M10" s="40">
        <f t="shared" si="3"/>
        <v>3</v>
      </c>
    </row>
    <row r="11" spans="1:13" s="84" customFormat="1" ht="21" customHeight="1">
      <c r="A11" s="19" t="s">
        <v>34</v>
      </c>
      <c r="B11" s="49" t="s">
        <v>35</v>
      </c>
      <c r="C11" s="93">
        <v>57</v>
      </c>
      <c r="D11" s="94">
        <f>RANK(C11,C$11:C$15)</f>
        <v>2</v>
      </c>
      <c r="E11" s="54">
        <f t="shared" si="1"/>
        <v>5</v>
      </c>
      <c r="F11" s="93">
        <v>65</v>
      </c>
      <c r="G11" s="94">
        <f>RANK(F11,F$11:F$15)</f>
        <v>5</v>
      </c>
      <c r="H11" s="54">
        <f t="shared" si="2"/>
        <v>9</v>
      </c>
      <c r="I11" s="93">
        <v>113</v>
      </c>
      <c r="J11" s="95">
        <v>82</v>
      </c>
      <c r="K11" s="96">
        <f t="shared" si="0"/>
        <v>78.66666666666666</v>
      </c>
      <c r="L11" s="94">
        <f>RANK(K11,K$11:K$15)</f>
        <v>3</v>
      </c>
      <c r="M11" s="54">
        <f t="shared" si="3"/>
        <v>4</v>
      </c>
    </row>
    <row r="12" spans="1:13" s="84" customFormat="1" ht="21" customHeight="1">
      <c r="A12" s="27" t="s">
        <v>36</v>
      </c>
      <c r="B12" s="41" t="s">
        <v>35</v>
      </c>
      <c r="C12" s="97">
        <v>49</v>
      </c>
      <c r="D12" s="98">
        <f>RANK(C12,C$11:C$15)</f>
        <v>4</v>
      </c>
      <c r="E12" s="59">
        <f t="shared" si="1"/>
        <v>9</v>
      </c>
      <c r="F12" s="97">
        <v>70</v>
      </c>
      <c r="G12" s="98">
        <f>RANK(F12,F$11:F$15)</f>
        <v>3</v>
      </c>
      <c r="H12" s="59">
        <f t="shared" si="2"/>
        <v>6</v>
      </c>
      <c r="I12" s="97">
        <v>96</v>
      </c>
      <c r="J12" s="99">
        <v>78</v>
      </c>
      <c r="K12" s="100">
        <f t="shared" si="0"/>
        <v>71</v>
      </c>
      <c r="L12" s="98">
        <f>RANK(K12,K$11:K$15)</f>
        <v>4</v>
      </c>
      <c r="M12" s="59">
        <f t="shared" si="3"/>
        <v>7</v>
      </c>
    </row>
    <row r="13" spans="1:13" s="84" customFormat="1" ht="21" customHeight="1">
      <c r="A13" s="27" t="s">
        <v>37</v>
      </c>
      <c r="B13" s="41" t="s">
        <v>35</v>
      </c>
      <c r="C13" s="97">
        <v>57</v>
      </c>
      <c r="D13" s="98">
        <f>RANK(C13,C$11:C$15)</f>
        <v>2</v>
      </c>
      <c r="E13" s="59">
        <f t="shared" si="1"/>
        <v>5</v>
      </c>
      <c r="F13" s="97">
        <v>68</v>
      </c>
      <c r="G13" s="98">
        <f>RANK(F13,F$11:F$15)</f>
        <v>4</v>
      </c>
      <c r="H13" s="59">
        <f t="shared" si="2"/>
        <v>7</v>
      </c>
      <c r="I13" s="97">
        <v>97</v>
      </c>
      <c r="J13" s="99">
        <v>74</v>
      </c>
      <c r="K13" s="100">
        <f t="shared" si="0"/>
        <v>69.33333333333334</v>
      </c>
      <c r="L13" s="98">
        <f>RANK(K13,K$11:K$15)</f>
        <v>5</v>
      </c>
      <c r="M13" s="59">
        <f t="shared" si="3"/>
        <v>8</v>
      </c>
    </row>
    <row r="14" spans="1:13" s="84" customFormat="1" ht="21" customHeight="1">
      <c r="A14" s="27" t="s">
        <v>38</v>
      </c>
      <c r="B14" s="41" t="s">
        <v>35</v>
      </c>
      <c r="C14" s="97">
        <v>71</v>
      </c>
      <c r="D14" s="98">
        <f>RANK(C14,C$11:C$15)</f>
        <v>1</v>
      </c>
      <c r="E14" s="59">
        <f t="shared" si="1"/>
        <v>1</v>
      </c>
      <c r="F14" s="97">
        <v>89</v>
      </c>
      <c r="G14" s="98">
        <f>RANK(F14,F$11:F$15)</f>
        <v>2</v>
      </c>
      <c r="H14" s="59">
        <f t="shared" si="2"/>
        <v>2</v>
      </c>
      <c r="I14" s="97">
        <v>120</v>
      </c>
      <c r="J14" s="99">
        <v>85</v>
      </c>
      <c r="K14" s="100">
        <f t="shared" si="0"/>
        <v>82.5</v>
      </c>
      <c r="L14" s="98">
        <f>RANK(K14,K$11:K$15)</f>
        <v>1</v>
      </c>
      <c r="M14" s="59">
        <f t="shared" si="3"/>
        <v>1</v>
      </c>
    </row>
    <row r="15" spans="1:13" s="84" customFormat="1" ht="21" customHeight="1">
      <c r="A15" s="34" t="s">
        <v>39</v>
      </c>
      <c r="B15" s="42" t="s">
        <v>35</v>
      </c>
      <c r="C15" s="101">
        <v>42</v>
      </c>
      <c r="D15" s="102">
        <f>RANK(C15,C$11:C$15)</f>
        <v>5</v>
      </c>
      <c r="E15" s="48">
        <f t="shared" si="1"/>
        <v>10</v>
      </c>
      <c r="F15" s="101">
        <v>90</v>
      </c>
      <c r="G15" s="102">
        <f>RANK(F15,F$11:F$15)</f>
        <v>1</v>
      </c>
      <c r="H15" s="48">
        <f t="shared" si="2"/>
        <v>1</v>
      </c>
      <c r="I15" s="101">
        <v>123</v>
      </c>
      <c r="J15" s="103">
        <v>83</v>
      </c>
      <c r="K15" s="104">
        <f t="shared" si="0"/>
        <v>82.5</v>
      </c>
      <c r="L15" s="102">
        <f>RANK(K15,K$11:K$15)</f>
        <v>1</v>
      </c>
      <c r="M15" s="48">
        <f t="shared" si="3"/>
        <v>1</v>
      </c>
    </row>
    <row r="16" spans="1:13" s="84" customFormat="1" ht="21" customHeight="1">
      <c r="A16" s="105" t="s">
        <v>50</v>
      </c>
      <c r="B16" s="106" t="s">
        <v>41</v>
      </c>
      <c r="C16" s="107"/>
      <c r="D16" s="108" t="s">
        <v>42</v>
      </c>
      <c r="E16" s="67" t="s">
        <v>42</v>
      </c>
      <c r="F16" s="107"/>
      <c r="G16" s="108" t="s">
        <v>42</v>
      </c>
      <c r="H16" s="67" t="s">
        <v>42</v>
      </c>
      <c r="I16" s="107"/>
      <c r="J16" s="109"/>
      <c r="K16" s="110">
        <f t="shared" si="0"/>
        <v>0</v>
      </c>
      <c r="L16" s="108" t="s">
        <v>42</v>
      </c>
      <c r="M16" s="67" t="s">
        <v>42</v>
      </c>
    </row>
  </sheetData>
  <sheetProtection selectLockedCells="1" selectUnlockedCells="1"/>
  <mergeCells count="6">
    <mergeCell ref="A1:A2"/>
    <mergeCell ref="B1:B2"/>
    <mergeCell ref="D1:E1"/>
    <mergeCell ref="G1:H1"/>
    <mergeCell ref="I1:K1"/>
    <mergeCell ref="L1:M1"/>
  </mergeCells>
  <printOptions horizontalCentered="1"/>
  <pageMargins left="0.75" right="0.75" top="1.65" bottom="1" header="0.5" footer="0.5118055555555555"/>
  <pageSetup fitToHeight="1" fitToWidth="1" horizontalDpi="300" verticalDpi="300" orientation="landscape"/>
  <headerFooter alignWithMargins="0">
    <oddHeader>&amp;C&amp;"Copperplate Gothic Bold,Regular"&amp;18 6th Annual Morton Marching Invitational
&amp;14September 14, 2013
&amp;12Field Captions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neavjep</dc:creator>
  <cp:keywords/>
  <dc:description/>
  <cp:lastModifiedBy/>
  <cp:lastPrinted>2013-09-14T23:49:31Z</cp:lastPrinted>
  <dcterms:created xsi:type="dcterms:W3CDTF">2006-09-11T23:40:58Z</dcterms:created>
  <dcterms:modified xsi:type="dcterms:W3CDTF">2013-09-16T03:37:36Z</dcterms:modified>
  <cp:category/>
  <cp:version/>
  <cp:contentType/>
  <cp:contentStatus/>
  <cp:revision>1</cp:revision>
</cp:coreProperties>
</file>